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38.xml" ContentType="application/vnd.ms-excel.controlproperties+xml"/>
  <Override PartName="/xl/ctrlProps/ctrlProp29.xml" ContentType="application/vnd.ms-excel.controlproperties+xml"/>
  <Override PartName="/xl/ctrlProps/ctrlProp27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35.xml" ContentType="application/vnd.ms-excel.controlproperties+xml"/>
  <Override PartName="/xl/ctrlProps/ctrlProp43.xml" ContentType="application/vnd.ms-excel.controlproperties+xml"/>
  <Override PartName="/xl/ctrlProps/ctrlProp34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xl/ctrlProps/ctrlProp15.xml" ContentType="application/vnd.ms-excel.controlproperties+xml"/>
  <Override PartName="/xl/ctrlProps/ctrlProp4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8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33.xml" ContentType="application/vnd.ms-excel.controlproperties+xml"/>
  <Override PartName="/xl/ctrlProps/ctrlProp41.xml" ContentType="application/vnd.ms-excel.controlproperties+xml"/>
  <Override PartName="/xl/ctrlProps/ctrlProp32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40.xml" ContentType="application/vnd.ms-excel.controlproperties+xml"/>
  <Override PartName="/xl/ctrlProps/ctrlProp21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trlProps/ctrlProp1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26.xml" ContentType="application/vnd.ms-excel.controlproperties+xml"/>
  <Override PartName="/xl/ctrlProps/ctrlProp17.xml" ContentType="application/vnd.ms-excel.controlproperties+xml"/>
  <Override PartName="/xl/ctrlProps/ctrlProp37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240" windowWidth="20730" windowHeight="11520"/>
  </bookViews>
  <sheets>
    <sheet name="RUS" sheetId="3" r:id="rId1"/>
    <sheet name="Для инфы" sheetId="4" state="hidden" r:id="rId2"/>
    <sheet name="Лист1" sheetId="5" state="hidden" r:id="rId3"/>
    <sheet name="Лист2" sheetId="6" state="hidden" r:id="rId4"/>
    <sheet name="Лист4" sheetId="8" state="hidden" r:id="rId5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1" i="3"/>
  <c r="N531" s="1"/>
  <c r="D531"/>
  <c r="P531" s="1"/>
  <c r="E531"/>
  <c r="F531"/>
  <c r="T531" s="1"/>
  <c r="E581"/>
  <c r="E583" s="1"/>
  <c r="E584" s="1"/>
  <c r="E585" s="1"/>
  <c r="E586" s="1"/>
  <c r="E587" s="1"/>
  <c r="E588" s="1"/>
  <c r="E589" s="1"/>
  <c r="E590" s="1"/>
  <c r="E591" s="1"/>
  <c r="E592" s="1"/>
  <c r="E593" s="1"/>
  <c r="E594" s="1"/>
  <c r="E595" s="1"/>
  <c r="E596" s="1"/>
  <c r="E597" s="1"/>
  <c r="E598" s="1"/>
  <c r="E599" s="1"/>
  <c r="J531"/>
  <c r="L531"/>
  <c r="R531"/>
  <c r="E600" l="1"/>
  <c r="E601" s="1"/>
  <c r="E602" s="1"/>
  <c r="E603" s="1"/>
  <c r="E604" s="1"/>
  <c r="E605" s="1"/>
  <c r="E606" s="1"/>
  <c r="E607" s="1"/>
  <c r="E608" s="1"/>
  <c r="E609" s="1"/>
  <c r="G531" s="1"/>
  <c r="V531" l="1"/>
  <c r="C37" s="1"/>
  <c r="B37"/>
</calcChain>
</file>

<file path=xl/sharedStrings.xml><?xml version="1.0" encoding="utf-8"?>
<sst xmlns="http://schemas.openxmlformats.org/spreadsheetml/2006/main" count="755" uniqueCount="261">
  <si>
    <t>№</t>
  </si>
  <si>
    <t>-</t>
  </si>
  <si>
    <t>%</t>
  </si>
  <si>
    <t>Наименование, характеристика, назначение</t>
  </si>
  <si>
    <t>Комплектация по требованию заказчика</t>
  </si>
  <si>
    <t>Наименование (производитель) трансформатора</t>
  </si>
  <si>
    <t>Количество трансформаторов</t>
  </si>
  <si>
    <t>Мощность силового трансформатора</t>
  </si>
  <si>
    <t xml:space="preserve">Материал обмоток </t>
  </si>
  <si>
    <t>ВН/НН</t>
  </si>
  <si>
    <t>кВ</t>
  </si>
  <si>
    <t>Напряжение короткого замыкания</t>
  </si>
  <si>
    <t>ПБВ</t>
  </si>
  <si>
    <t>Высота установки над уровнем моря</t>
  </si>
  <si>
    <t>м</t>
  </si>
  <si>
    <t>Степень защиты (кожух трансформатора)</t>
  </si>
  <si>
    <t>Охлаждение</t>
  </si>
  <si>
    <t>Сейсмостойкое исполнение в рабочем состоянии до 9 баллов по шкале MSK-64</t>
  </si>
  <si>
    <t xml:space="preserve">Класс изоляции </t>
  </si>
  <si>
    <t>Параметры</t>
  </si>
  <si>
    <t>кВ*А</t>
  </si>
  <si>
    <t>Адрес:</t>
  </si>
  <si>
    <t>Организация:</t>
  </si>
  <si>
    <t>ФИО ответственного:</t>
  </si>
  <si>
    <t>Телефон / E-mail:</t>
  </si>
  <si>
    <r>
      <t>Note:</t>
    </r>
    <r>
      <rPr>
        <sz val="8"/>
        <color theme="1"/>
        <rFont val="Arial"/>
        <family val="2"/>
        <charset val="204"/>
      </rPr>
      <t xml:space="preserve">
</t>
    </r>
  </si>
  <si>
    <r>
      <t xml:space="preserve">Электрoтехнические характеристики силового трансформатора (нужное отметить знаком </t>
    </r>
    <r>
      <rPr>
        <b/>
        <sz val="10"/>
        <color theme="1"/>
        <rFont val="Calibri"/>
        <family val="2"/>
        <charset val="204"/>
      </rPr>
      <t>√</t>
    </r>
    <r>
      <rPr>
        <b/>
        <sz val="10"/>
        <color theme="1"/>
        <rFont val="Arial"/>
        <family val="2"/>
        <charset val="204"/>
      </rPr>
      <t xml:space="preserve"> ):</t>
    </r>
  </si>
  <si>
    <t>DKC</t>
  </si>
  <si>
    <t>Класс напряжения обмоток</t>
  </si>
  <si>
    <t>Тип трансформатора</t>
  </si>
  <si>
    <t>Схема и группа соединения обмоток</t>
  </si>
  <si>
    <t>АО “ДКС”</t>
  </si>
  <si>
    <t>170017, г. Тверь, Ул. Бочкина, д. 15  </t>
  </si>
  <si>
    <t xml:space="preserve">тел.: (4822) 33-28-81, 33-28-82, 33-28-83, </t>
  </si>
  <si>
    <t>факс: (4822) 33-28-84, e-mail: tver@dkc.ru</t>
  </si>
  <si>
    <t>Региональное представительство:</t>
  </si>
  <si>
    <t xml:space="preserve">125167, г. Москва, 4-я ул. 8-го Марта, д. 6а </t>
  </si>
  <si>
    <t xml:space="preserve">тел: (495) 916–52-62, </t>
  </si>
  <si>
    <t>факс: (495) 916–52-08, e-mail: info@dkc.ru</t>
  </si>
  <si>
    <t xml:space="preserve"> </t>
  </si>
  <si>
    <t>Тип изоляции</t>
  </si>
  <si>
    <t>Алюминий</t>
  </si>
  <si>
    <t>Медь</t>
  </si>
  <si>
    <t>6/0,4</t>
  </si>
  <si>
    <t>10/0,4</t>
  </si>
  <si>
    <t>6/0,69</t>
  </si>
  <si>
    <t>10/0,69</t>
  </si>
  <si>
    <t>20/0,4</t>
  </si>
  <si>
    <t>20/0,69</t>
  </si>
  <si>
    <t>35/0,4</t>
  </si>
  <si>
    <t>35/6</t>
  </si>
  <si>
    <t>35/10</t>
  </si>
  <si>
    <t>D/Yn–11</t>
  </si>
  <si>
    <t>D/D-0</t>
  </si>
  <si>
    <t>Y/Yn–0</t>
  </si>
  <si>
    <t>Yn/Y–0</t>
  </si>
  <si>
    <t>Y/D–11</t>
  </si>
  <si>
    <t>Yn/D–11</t>
  </si>
  <si>
    <t>Y/Zn-11</t>
  </si>
  <si>
    <t>До 1000 м</t>
  </si>
  <si>
    <t>Свыше 1000 м</t>
  </si>
  <si>
    <t>IP00</t>
  </si>
  <si>
    <t>IP31</t>
  </si>
  <si>
    <t>Да</t>
  </si>
  <si>
    <t>Нет</t>
  </si>
  <si>
    <t>Стандарт</t>
  </si>
  <si>
    <t>H-класс</t>
  </si>
  <si>
    <t>принадлежность к группе</t>
  </si>
  <si>
    <t>T</t>
  </si>
  <si>
    <t xml:space="preserve">Трансформатор </t>
  </si>
  <si>
    <t>вид изделия</t>
  </si>
  <si>
    <t>D</t>
  </si>
  <si>
    <t>сухой</t>
  </si>
  <si>
    <t>O</t>
  </si>
  <si>
    <t>масляный</t>
  </si>
  <si>
    <t xml:space="preserve">R </t>
  </si>
  <si>
    <t>реактор</t>
  </si>
  <si>
    <t>материал обмоток</t>
  </si>
  <si>
    <t>A</t>
  </si>
  <si>
    <t>алюминий</t>
  </si>
  <si>
    <t>Al</t>
  </si>
  <si>
    <t>C</t>
  </si>
  <si>
    <t>медь</t>
  </si>
  <si>
    <t>Cu</t>
  </si>
  <si>
    <t>N</t>
  </si>
  <si>
    <t>аксессуар</t>
  </si>
  <si>
    <t>номинальная мощность, кВА</t>
  </si>
  <si>
    <t>01</t>
  </si>
  <si>
    <t>100 кВА</t>
  </si>
  <si>
    <t>02</t>
  </si>
  <si>
    <t>160 кВА</t>
  </si>
  <si>
    <t>03</t>
  </si>
  <si>
    <t>250 кВА</t>
  </si>
  <si>
    <t>04</t>
  </si>
  <si>
    <t>400 кВА</t>
  </si>
  <si>
    <t>06</t>
  </si>
  <si>
    <t>630 кВА</t>
  </si>
  <si>
    <t>08</t>
  </si>
  <si>
    <t>800 кВА</t>
  </si>
  <si>
    <t>10</t>
  </si>
  <si>
    <t>1000 кВА</t>
  </si>
  <si>
    <t>13</t>
  </si>
  <si>
    <t>1250 кВА</t>
  </si>
  <si>
    <t>16</t>
  </si>
  <si>
    <t>1600 кВА</t>
  </si>
  <si>
    <t>20</t>
  </si>
  <si>
    <t>2000 кВА</t>
  </si>
  <si>
    <t>25</t>
  </si>
  <si>
    <t>2500 кВА</t>
  </si>
  <si>
    <t>32</t>
  </si>
  <si>
    <t>3150 кВА</t>
  </si>
  <si>
    <t>напряжения обмоток, кВ</t>
  </si>
  <si>
    <t>, 10/0,4</t>
  </si>
  <si>
    <t>B</t>
  </si>
  <si>
    <t>, 6/0,4</t>
  </si>
  <si>
    <t>, 10/0,69</t>
  </si>
  <si>
    <t>, 6/0,69</t>
  </si>
  <si>
    <t>E</t>
  </si>
  <si>
    <t>, 20/0,4</t>
  </si>
  <si>
    <t>F</t>
  </si>
  <si>
    <t>, 20/0,69</t>
  </si>
  <si>
    <t>G</t>
  </si>
  <si>
    <t>, 35/10</t>
  </si>
  <si>
    <t>H</t>
  </si>
  <si>
    <t>, 35/6</t>
  </si>
  <si>
    <t>I</t>
  </si>
  <si>
    <t>, 35/0,4</t>
  </si>
  <si>
    <t>схема и группа соединения обмоток</t>
  </si>
  <si>
    <t>DYN1</t>
  </si>
  <si>
    <t>DD00</t>
  </si>
  <si>
    <t>YYN0</t>
  </si>
  <si>
    <t>YNY0</t>
  </si>
  <si>
    <t>YD11</t>
  </si>
  <si>
    <t>YND1</t>
  </si>
  <si>
    <t>YZN1</t>
  </si>
  <si>
    <t>исполнение</t>
  </si>
  <si>
    <t>АА</t>
  </si>
  <si>
    <t>стандарт</t>
  </si>
  <si>
    <t>AB</t>
  </si>
  <si>
    <t>AC</t>
  </si>
  <si>
    <t>AD</t>
  </si>
  <si>
    <t>свыше 1000 м над уровнем моря</t>
  </si>
  <si>
    <t>AE</t>
  </si>
  <si>
    <t>сейсмостойкое исполнение</t>
  </si>
  <si>
    <t>AF</t>
  </si>
  <si>
    <t>принудительная вентиляция</t>
  </si>
  <si>
    <t>BC</t>
  </si>
  <si>
    <t>IP31+H-класс</t>
  </si>
  <si>
    <t>BD</t>
  </si>
  <si>
    <t>IP31+свыше 1000м</t>
  </si>
  <si>
    <t>BE</t>
  </si>
  <si>
    <t>IP31+сейсмостойкое исполнение</t>
  </si>
  <si>
    <t>BF</t>
  </si>
  <si>
    <t>IP31+принудительная вентиляция</t>
  </si>
  <si>
    <t>CD</t>
  </si>
  <si>
    <t>H-класс+свыше 1000м</t>
  </si>
  <si>
    <t>CE</t>
  </si>
  <si>
    <t>H-класс+сейсмостойкое исполнение</t>
  </si>
  <si>
    <t>CF</t>
  </si>
  <si>
    <t>H-класс+принудительная вентиляция</t>
  </si>
  <si>
    <t>DE</t>
  </si>
  <si>
    <t>свыше 1000м+сейсмостойкое исполнение</t>
  </si>
  <si>
    <t>DF</t>
  </si>
  <si>
    <t>свыше 1000м+принудительная вентиляция</t>
  </si>
  <si>
    <t>EF</t>
  </si>
  <si>
    <t>сейсмостойкое исполнение+принудительная вентиляция</t>
  </si>
  <si>
    <t>дополнительные опции</t>
  </si>
  <si>
    <t>000</t>
  </si>
  <si>
    <t>без опций</t>
  </si>
  <si>
    <t>TD</t>
  </si>
  <si>
    <t>B+C</t>
  </si>
  <si>
    <t>B+D</t>
  </si>
  <si>
    <t>B+E</t>
  </si>
  <si>
    <t>B+F</t>
  </si>
  <si>
    <t>C+D</t>
  </si>
  <si>
    <t>C+E</t>
  </si>
  <si>
    <t>C+F</t>
  </si>
  <si>
    <t>D+E</t>
  </si>
  <si>
    <t>D+F</t>
  </si>
  <si>
    <t>B+C+D</t>
  </si>
  <si>
    <t>B+C+E</t>
  </si>
  <si>
    <t>B+C+F</t>
  </si>
  <si>
    <t>B+D+E</t>
  </si>
  <si>
    <t>B+D+F</t>
  </si>
  <si>
    <t>B+C+D+E</t>
  </si>
  <si>
    <t>B+C+D+F</t>
  </si>
  <si>
    <t>AG</t>
  </si>
  <si>
    <t>AH</t>
  </si>
  <si>
    <t>AI</t>
  </si>
  <si>
    <t>AJ</t>
  </si>
  <si>
    <t>AK</t>
  </si>
  <si>
    <t>H-класс+Свыше 1000 м</t>
  </si>
  <si>
    <t>C+D+E</t>
  </si>
  <si>
    <t>C+D+F</t>
  </si>
  <si>
    <t>Свыше 1000 м+ сейсмостойкое исполнение</t>
  </si>
  <si>
    <t>Свыше 1000 м +принудительная вентиляция</t>
  </si>
  <si>
    <t>H-класс+Свыше 1000 м +принудительная вентиляция</t>
  </si>
  <si>
    <t>AL</t>
  </si>
  <si>
    <t>AM</t>
  </si>
  <si>
    <t>C+D+E+F</t>
  </si>
  <si>
    <t>H-класс+Свыше 1000 м +принудительная вентиляция + сейсмостойкое исполнение</t>
  </si>
  <si>
    <t>AN</t>
  </si>
  <si>
    <t>А</t>
  </si>
  <si>
    <t>BA</t>
  </si>
  <si>
    <t>BG</t>
  </si>
  <si>
    <t>BH</t>
  </si>
  <si>
    <t>BI</t>
  </si>
  <si>
    <t>BJ</t>
  </si>
  <si>
    <t>BK</t>
  </si>
  <si>
    <t>BL</t>
  </si>
  <si>
    <t>BM</t>
  </si>
  <si>
    <t>BN</t>
  </si>
  <si>
    <t>D+E+F</t>
  </si>
  <si>
    <t>H-класс+сейсмостойкое исполнение+принудительная вентиляция</t>
  </si>
  <si>
    <t>AO</t>
  </si>
  <si>
    <t>IP31+H-класс+Свыше 1000 м</t>
  </si>
  <si>
    <t>IP31+H-класс+сейсмостойкое исполнение</t>
  </si>
  <si>
    <t>IP31+H-класс+принудительная вентиляция</t>
  </si>
  <si>
    <t>IP31+Свыше 1000 м+ сейсмостойкое исполнение</t>
  </si>
  <si>
    <t>IP31+Свыше 1000 м +принудительная вентиляция</t>
  </si>
  <si>
    <t>IP31+H-класс+Свыше 1000 м +принудительная вентиляция</t>
  </si>
  <si>
    <t>IP31+H-класс+Свыше 1000 м +принудительная вентиляция + сейсмостойкое исполнение</t>
  </si>
  <si>
    <t>BO</t>
  </si>
  <si>
    <t>B+A</t>
  </si>
  <si>
    <t>B+D+E+F</t>
  </si>
  <si>
    <t>B+C+D+E+F</t>
  </si>
  <si>
    <t>Естественное</t>
  </si>
  <si>
    <t>Принудительное</t>
  </si>
  <si>
    <t>IP31+Свыше 1000 м+сейсмостойкое исполнение+принудительная вентиляция</t>
  </si>
  <si>
    <t>Код</t>
  </si>
  <si>
    <t>Наименование</t>
  </si>
  <si>
    <t>Ед. изм.</t>
  </si>
  <si>
    <t>шт.</t>
  </si>
  <si>
    <t>Трансфор</t>
  </si>
  <si>
    <t>,</t>
  </si>
  <si>
    <r>
      <t>Электрoтехнические характеристики силового трансформатора</t>
    </r>
    <r>
      <rPr>
        <b/>
        <sz val="10"/>
        <color theme="1"/>
        <rFont val="Arial"/>
        <family val="2"/>
        <charset val="204"/>
      </rPr>
      <t>:</t>
    </r>
  </si>
  <si>
    <t xml:space="preserve">, </t>
  </si>
  <si>
    <t>H-класс, Свыше 1000 м</t>
  </si>
  <si>
    <t>H-класс, сейсмостойкое исполнение</t>
  </si>
  <si>
    <t>H-класс, принудительная вентиляция</t>
  </si>
  <si>
    <t>Свыше 1000 м, сейсмостойкое исполнение</t>
  </si>
  <si>
    <t>Свыше 1000 м, принудительная вентиляция</t>
  </si>
  <si>
    <t>H-класс, Свыше 1000 м, принудительная вентиляция</t>
  </si>
  <si>
    <t>H-класс, сейсмостойкое исполнение, принудительная вентиляция</t>
  </si>
  <si>
    <t>H-класс, Свыше 1000 м, принудительная вентиляция, сейсмостойкое исполнение</t>
  </si>
  <si>
    <t>IP31, H-класс</t>
  </si>
  <si>
    <t>IP31, свыше 1000м</t>
  </si>
  <si>
    <t>IP31, сейсмостойкое исполнение</t>
  </si>
  <si>
    <t>IP31, принудительная вентиляция</t>
  </si>
  <si>
    <t>IP31, H-класс, Свыше 1000 м</t>
  </si>
  <si>
    <t>IP31, H-класс, сейсмостойкое исполнение</t>
  </si>
  <si>
    <t>IP31, H-класс, принудительная вентиляция</t>
  </si>
  <si>
    <t>IP31, Свыше 1000 м, сейсмостойкое исполнение</t>
  </si>
  <si>
    <t>IP31, Свыше 1000 м, принудительная вентиляция</t>
  </si>
  <si>
    <t>IP31, H-класс, Свыше 1000 м, принудительная вентиляция</t>
  </si>
  <si>
    <t>IP31, Свыше 1000 м, сейсмостойкое исполнение, принудительная вентиляция</t>
  </si>
  <si>
    <t>IP31, H-класс, Свыше 1000 м, принудительная вентиляция, сейсмостойкое исполнение</t>
  </si>
  <si>
    <t>H-класс, Свыше 1000 м, принудительная вентиляция,  сейсмостойкое исполнение</t>
  </si>
  <si>
    <t>С литой изоляцией</t>
  </si>
  <si>
    <t>кВА</t>
  </si>
  <si>
    <t>Коммерческий офис: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</si>
</sst>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8"/>
      <color theme="1"/>
      <name val="Wingdings"/>
      <charset val="2"/>
    </font>
    <font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7F7F7F"/>
      <name val="Tahoma"/>
      <family val="2"/>
      <charset val="204"/>
    </font>
    <font>
      <b/>
      <sz val="8"/>
      <color rgb="FF7F7F7F"/>
      <name val="Tahoma"/>
      <family val="2"/>
      <charset val="204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</font>
    <font>
      <u/>
      <sz val="11"/>
      <color theme="11"/>
      <name val="Calibri"/>
      <family val="2"/>
      <charset val="204"/>
      <scheme val="minor"/>
    </font>
    <font>
      <b/>
      <sz val="8"/>
      <color rgb="FF333333"/>
      <name val="Verdana"/>
      <family val="2"/>
      <charset val="204"/>
    </font>
    <font>
      <sz val="8"/>
      <color rgb="FF333333"/>
      <name val="Verdana"/>
      <family val="2"/>
      <charset val="204"/>
    </font>
    <font>
      <sz val="11"/>
      <color rgb="FF333333"/>
      <name val="Verdana"/>
      <family val="2"/>
      <charset val="204"/>
    </font>
    <font>
      <sz val="8"/>
      <color theme="1"/>
      <name val="Charcoal CY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FFFFFF"/>
      </right>
      <top/>
      <bottom/>
      <diagonal/>
    </border>
  </borders>
  <cellStyleXfs count="26">
    <xf numFmtId="0" fontId="0" fillId="0" borderId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12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1" applyFill="1" applyBorder="1" applyAlignment="1">
      <alignment vertical="center" wrapText="1"/>
    </xf>
    <xf numFmtId="0" fontId="11" fillId="0" borderId="0" xfId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Border="1"/>
    <xf numFmtId="0" fontId="17" fillId="0" borderId="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Font="1" applyBorder="1" applyAlignment="1">
      <alignment horizontal="left" vertical="top" wrapText="1"/>
    </xf>
    <xf numFmtId="0" fontId="0" fillId="0" borderId="0" xfId="0" applyNumberFormat="1" applyAlignment="1"/>
    <xf numFmtId="0" fontId="0" fillId="0" borderId="0" xfId="0" applyNumberFormat="1"/>
    <xf numFmtId="0" fontId="19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21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1" applyBorder="1" applyAlignment="1">
      <alignment vertical="center"/>
    </xf>
    <xf numFmtId="0" fontId="11" fillId="0" borderId="0" xfId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9" fontId="0" fillId="0" borderId="0" xfId="0" applyNumberFormat="1" applyBorder="1"/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0" xfId="0" applyFill="1" applyBorder="1"/>
    <xf numFmtId="0" fontId="21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left" vertical="top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16" fillId="0" borderId="0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11" fillId="0" borderId="0" xfId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left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0" xfId="1" applyBorder="1" applyAlignment="1">
      <alignment horizontal="left" vertical="top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16" fillId="0" borderId="0" xfId="0" applyFont="1" applyBorder="1" applyAlignment="1">
      <alignment horizontal="left" vertical="top" wrapText="1"/>
    </xf>
    <xf numFmtId="0" fontId="11" fillId="0" borderId="0" xfId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1" fillId="0" borderId="0" xfId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9" xfId="0" applyFont="1" applyBorder="1" applyAlignment="1">
      <alignment horizontal="left" vertical="top"/>
    </xf>
    <xf numFmtId="0" fontId="11" fillId="0" borderId="9" xfId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</cellXfs>
  <cellStyles count="26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Открывавшаяся гиперссылка" xfId="23" builtinId="9" hidden="1"/>
    <cellStyle name="Открывавшаяся гиперссылка" xfId="24" builtinId="9" hidden="1"/>
    <cellStyle name="Открывавшаяся гиперссылка" xfId="25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635000</xdr:colOff>
      <xdr:row>16</xdr:row>
      <xdr:rowOff>29308</xdr:rowOff>
    </xdr:from>
    <xdr:to>
      <xdr:col>7</xdr:col>
      <xdr:colOff>1182077</xdr:colOff>
      <xdr:row>16</xdr:row>
      <xdr:rowOff>286483</xdr:rowOff>
    </xdr:to>
    <xdr:sp macro="" textlink="">
      <xdr:nvSpPr>
        <xdr:cNvPr id="44" name="TextBox 43"/>
        <xdr:cNvSpPr txBox="1"/>
      </xdr:nvSpPr>
      <xdr:spPr>
        <a:xfrm>
          <a:off x="7414846" y="4210539"/>
          <a:ext cx="547077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ru-RU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127000</xdr:colOff>
      <xdr:row>0</xdr:row>
      <xdr:rowOff>63500</xdr:rowOff>
    </xdr:from>
    <xdr:to>
      <xdr:col>1</xdr:col>
      <xdr:colOff>1790700</xdr:colOff>
      <xdr:row>2</xdr:row>
      <xdr:rowOff>139700</xdr:rowOff>
    </xdr:to>
    <xdr:pic>
      <xdr:nvPicPr>
        <xdr:cNvPr id="2223" name="Picture 175" descr="писание: DKC-Logo-bi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63500"/>
          <a:ext cx="1663700" cy="4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177800</xdr:colOff>
      <xdr:row>2</xdr:row>
      <xdr:rowOff>85725</xdr:rowOff>
    </xdr:from>
    <xdr:to>
      <xdr:col>7</xdr:col>
      <xdr:colOff>1314450</xdr:colOff>
      <xdr:row>3</xdr:row>
      <xdr:rowOff>12699</xdr:rowOff>
    </xdr:to>
    <xdr:pic>
      <xdr:nvPicPr>
        <xdr:cNvPr id="2224" name="Picture 176" descr="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7800" y="466725"/>
          <a:ext cx="9537700" cy="117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706315</xdr:colOff>
      <xdr:row>21</xdr:row>
      <xdr:rowOff>29063</xdr:rowOff>
    </xdr:from>
    <xdr:to>
      <xdr:col>6</xdr:col>
      <xdr:colOff>611797</xdr:colOff>
      <xdr:row>21</xdr:row>
      <xdr:rowOff>286238</xdr:rowOff>
    </xdr:to>
    <xdr:sp macro="" textlink="">
      <xdr:nvSpPr>
        <xdr:cNvPr id="26" name="TextBox 25"/>
        <xdr:cNvSpPr txBox="1"/>
      </xdr:nvSpPr>
      <xdr:spPr>
        <a:xfrm>
          <a:off x="5964115" y="5159863"/>
          <a:ext cx="642082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ru-RU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674077</xdr:colOff>
      <xdr:row>23</xdr:row>
      <xdr:rowOff>29308</xdr:rowOff>
    </xdr:from>
    <xdr:to>
      <xdr:col>7</xdr:col>
      <xdr:colOff>1201616</xdr:colOff>
      <xdr:row>23</xdr:row>
      <xdr:rowOff>286483</xdr:rowOff>
    </xdr:to>
    <xdr:sp macro="" textlink="">
      <xdr:nvSpPr>
        <xdr:cNvPr id="41" name="TextBox 40"/>
        <xdr:cNvSpPr txBox="1"/>
      </xdr:nvSpPr>
      <xdr:spPr>
        <a:xfrm>
          <a:off x="7455877" y="5769708"/>
          <a:ext cx="527539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ru-RU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635000</xdr:colOff>
      <xdr:row>18</xdr:row>
      <xdr:rowOff>29308</xdr:rowOff>
    </xdr:from>
    <xdr:to>
      <xdr:col>7</xdr:col>
      <xdr:colOff>1182077</xdr:colOff>
      <xdr:row>18</xdr:row>
      <xdr:rowOff>286483</xdr:rowOff>
    </xdr:to>
    <xdr:sp macro="" textlink="">
      <xdr:nvSpPr>
        <xdr:cNvPr id="43" name="TextBox 42"/>
        <xdr:cNvSpPr txBox="1"/>
      </xdr:nvSpPr>
      <xdr:spPr>
        <a:xfrm>
          <a:off x="7416800" y="4245708"/>
          <a:ext cx="547077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ru-RU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44634</xdr:colOff>
      <xdr:row>11</xdr:row>
      <xdr:rowOff>58615</xdr:rowOff>
    </xdr:from>
    <xdr:to>
      <xdr:col>12</xdr:col>
      <xdr:colOff>369094</xdr:colOff>
      <xdr:row>12</xdr:row>
      <xdr:rowOff>3907</xdr:rowOff>
    </xdr:to>
    <xdr:pic>
      <xdr:nvPicPr>
        <xdr:cNvPr id="44" name="Изображение 43" descr="писание: DKC-Logo-bi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2434" y="2141415"/>
          <a:ext cx="1112044" cy="224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127000</xdr:colOff>
      <xdr:row>0</xdr:row>
      <xdr:rowOff>63500</xdr:rowOff>
    </xdr:from>
    <xdr:to>
      <xdr:col>11</xdr:col>
      <xdr:colOff>546100</xdr:colOff>
      <xdr:row>2</xdr:row>
      <xdr:rowOff>139700</xdr:rowOff>
    </xdr:to>
    <xdr:pic>
      <xdr:nvPicPr>
        <xdr:cNvPr id="45" name="Picture 175" descr="писание: DKC-Logo-bi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63500"/>
          <a:ext cx="1663700" cy="4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177800</xdr:colOff>
      <xdr:row>2</xdr:row>
      <xdr:rowOff>88900</xdr:rowOff>
    </xdr:from>
    <xdr:to>
      <xdr:col>17</xdr:col>
      <xdr:colOff>6350</xdr:colOff>
      <xdr:row>3</xdr:row>
      <xdr:rowOff>12700</xdr:rowOff>
    </xdr:to>
    <xdr:pic>
      <xdr:nvPicPr>
        <xdr:cNvPr id="46" name="Picture 176" descr="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7800" y="444500"/>
          <a:ext cx="59690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dkc.ru/ru/about/contact/info@dkc.ru" TargetMode="External"/><Relationship Id="rId1" Type="http://schemas.openxmlformats.org/officeDocument/2006/relationships/hyperlink" Target="http://dkc.ru/ru/about/contact/tver@dkc.ru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26" Type="http://schemas.openxmlformats.org/officeDocument/2006/relationships/ctrlProp" Target="../ctrlProps/ctrlProp27.xml"/><Relationship Id="rId39" Type="http://schemas.openxmlformats.org/officeDocument/2006/relationships/ctrlProp" Target="../ctrlProps/ctrlProp40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22.xml"/><Relationship Id="rId34" Type="http://schemas.openxmlformats.org/officeDocument/2006/relationships/ctrlProp" Target="../ctrlProps/ctrlProp35.xml"/><Relationship Id="rId42" Type="http://schemas.openxmlformats.org/officeDocument/2006/relationships/ctrlProp" Target="../ctrlProps/ctrlProp43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5" Type="http://schemas.openxmlformats.org/officeDocument/2006/relationships/ctrlProp" Target="../ctrlProps/ctrlProp26.xml"/><Relationship Id="rId33" Type="http://schemas.openxmlformats.org/officeDocument/2006/relationships/ctrlProp" Target="../ctrlProps/ctrlProp34.xml"/><Relationship Id="rId38" Type="http://schemas.openxmlformats.org/officeDocument/2006/relationships/ctrlProp" Target="../ctrlProps/ctrlProp39.xml"/><Relationship Id="rId2" Type="http://schemas.openxmlformats.org/officeDocument/2006/relationships/hyperlink" Target="http://dkc.ru/ru/about/contact/info@dkc.ru" TargetMode="Externa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29" Type="http://schemas.openxmlformats.org/officeDocument/2006/relationships/ctrlProp" Target="../ctrlProps/ctrlProp30.xml"/><Relationship Id="rId41" Type="http://schemas.openxmlformats.org/officeDocument/2006/relationships/ctrlProp" Target="../ctrlProps/ctrlProp42.xml"/><Relationship Id="rId1" Type="http://schemas.openxmlformats.org/officeDocument/2006/relationships/hyperlink" Target="http://dkc.ru/ru/about/contact/tver@dkc.ru" TargetMode="External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24" Type="http://schemas.openxmlformats.org/officeDocument/2006/relationships/ctrlProp" Target="../ctrlProps/ctrlProp25.xml"/><Relationship Id="rId32" Type="http://schemas.openxmlformats.org/officeDocument/2006/relationships/ctrlProp" Target="../ctrlProps/ctrlProp33.xml"/><Relationship Id="rId37" Type="http://schemas.openxmlformats.org/officeDocument/2006/relationships/ctrlProp" Target="../ctrlProps/ctrlProp38.xml"/><Relationship Id="rId40" Type="http://schemas.openxmlformats.org/officeDocument/2006/relationships/ctrlProp" Target="../ctrlProps/ctrlProp41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23" Type="http://schemas.openxmlformats.org/officeDocument/2006/relationships/ctrlProp" Target="../ctrlProps/ctrlProp24.xml"/><Relationship Id="rId28" Type="http://schemas.openxmlformats.org/officeDocument/2006/relationships/ctrlProp" Target="../ctrlProps/ctrlProp29.xml"/><Relationship Id="rId36" Type="http://schemas.openxmlformats.org/officeDocument/2006/relationships/ctrlProp" Target="../ctrlProps/ctrlProp37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31" Type="http://schemas.openxmlformats.org/officeDocument/2006/relationships/ctrlProp" Target="../ctrlProps/ctrlProp3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Relationship Id="rId22" Type="http://schemas.openxmlformats.org/officeDocument/2006/relationships/ctrlProp" Target="../ctrlProps/ctrlProp23.xml"/><Relationship Id="rId27" Type="http://schemas.openxmlformats.org/officeDocument/2006/relationships/ctrlProp" Target="../ctrlProps/ctrlProp28.xml"/><Relationship Id="rId30" Type="http://schemas.openxmlformats.org/officeDocument/2006/relationships/ctrlProp" Target="../ctrlProps/ctrlProp31.xml"/><Relationship Id="rId35" Type="http://schemas.openxmlformats.org/officeDocument/2006/relationships/ctrlProp" Target="../ctrlProps/ctrlProp36.xml"/><Relationship Id="rId43" Type="http://schemas.openxmlformats.org/officeDocument/2006/relationships/ctrlProp" Target="../ctrlProps/ctrlProp4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96"/>
  <sheetViews>
    <sheetView tabSelected="1" zoomScaleNormal="100" zoomScalePageLayoutView="130" workbookViewId="0">
      <selection activeCell="D13" sqref="D13:H13"/>
    </sheetView>
  </sheetViews>
  <sheetFormatPr defaultColWidth="8.85546875" defaultRowHeight="15"/>
  <cols>
    <col min="1" max="1" width="4" style="62" customWidth="1"/>
    <col min="2" max="2" width="64.42578125" style="32" bestFit="1" customWidth="1"/>
    <col min="3" max="3" width="11.28515625" style="32" customWidth="1"/>
    <col min="4" max="4" width="13.5703125" style="32" customWidth="1"/>
    <col min="5" max="5" width="8.7109375" style="32" customWidth="1"/>
    <col min="6" max="7" width="12" style="32" customWidth="1"/>
    <col min="8" max="8" width="21" style="32" customWidth="1"/>
    <col min="9" max="9" width="27.28515625" style="32" customWidth="1"/>
    <col min="10" max="10" width="15.85546875" style="32" bestFit="1" customWidth="1"/>
    <col min="11" max="11" width="1.5703125" style="32" bestFit="1" customWidth="1"/>
    <col min="12" max="12" width="6.140625" style="32" bestFit="1" customWidth="1"/>
    <col min="13" max="13" width="1.5703125" style="32" bestFit="1" customWidth="1"/>
    <col min="14" max="14" width="5.7109375" style="32" bestFit="1" customWidth="1"/>
    <col min="15" max="15" width="1.5703125" style="32" bestFit="1" customWidth="1"/>
    <col min="16" max="16" width="8.85546875" style="32"/>
    <col min="17" max="17" width="1.5703125" style="32" bestFit="1" customWidth="1"/>
    <col min="18" max="18" width="5.42578125" style="32" bestFit="1" customWidth="1"/>
    <col min="19" max="19" width="1.5703125" style="32" bestFit="1" customWidth="1"/>
    <col min="20" max="20" width="7" style="32" bestFit="1" customWidth="1"/>
    <col min="21" max="21" width="1.5703125" style="32" bestFit="1" customWidth="1"/>
    <col min="22" max="22" width="15.140625" style="32" customWidth="1"/>
    <col min="23" max="23" width="1.5703125" style="32" bestFit="1" customWidth="1"/>
    <col min="24" max="16384" width="8.85546875" style="32"/>
  </cols>
  <sheetData>
    <row r="1" spans="1:13">
      <c r="B1" s="63"/>
      <c r="C1" s="64"/>
      <c r="E1" s="64"/>
      <c r="F1" s="64"/>
      <c r="G1" s="64"/>
      <c r="H1" s="64"/>
    </row>
    <row r="2" spans="1:13">
      <c r="B2" s="63"/>
      <c r="C2" s="86"/>
      <c r="D2" s="86"/>
      <c r="E2" s="86"/>
      <c r="F2" s="65"/>
      <c r="G2" s="65"/>
      <c r="H2" s="65"/>
      <c r="I2" s="66"/>
      <c r="J2" s="23"/>
      <c r="K2" s="23"/>
      <c r="L2" s="23"/>
      <c r="M2" s="23"/>
    </row>
    <row r="3" spans="1:13">
      <c r="B3" s="67"/>
      <c r="C3" s="87"/>
      <c r="D3" s="87"/>
      <c r="E3" s="87"/>
      <c r="F3" s="68"/>
      <c r="G3" s="68"/>
      <c r="H3" s="21"/>
      <c r="I3" s="22"/>
      <c r="J3" s="23"/>
      <c r="K3" s="23"/>
      <c r="L3" s="23"/>
      <c r="M3" s="23"/>
    </row>
    <row r="4" spans="1:13">
      <c r="B4" s="25" t="s">
        <v>31</v>
      </c>
      <c r="D4" s="90" t="s">
        <v>260</v>
      </c>
      <c r="E4" s="90"/>
      <c r="F4" s="90"/>
      <c r="G4" s="90"/>
      <c r="H4" s="21"/>
      <c r="I4" s="24"/>
      <c r="J4" s="33"/>
      <c r="K4" s="33"/>
      <c r="L4" s="25"/>
      <c r="M4" s="25"/>
    </row>
    <row r="5" spans="1:13">
      <c r="B5" s="100" t="s">
        <v>32</v>
      </c>
      <c r="C5" s="100"/>
      <c r="D5" s="83" t="s">
        <v>36</v>
      </c>
      <c r="E5" s="83"/>
      <c r="F5" s="83"/>
      <c r="G5" s="83"/>
      <c r="H5" s="83"/>
      <c r="I5" s="26"/>
      <c r="J5" s="33"/>
      <c r="K5" s="33"/>
      <c r="L5" s="27"/>
      <c r="M5" s="27"/>
    </row>
    <row r="6" spans="1:13" ht="21" customHeight="1">
      <c r="B6" s="100" t="s">
        <v>33</v>
      </c>
      <c r="C6" s="100"/>
      <c r="D6" s="83" t="s">
        <v>37</v>
      </c>
      <c r="E6" s="83"/>
      <c r="F6" s="83"/>
      <c r="G6" s="83"/>
      <c r="H6" s="83"/>
      <c r="I6" s="26"/>
      <c r="J6" s="33"/>
      <c r="K6" s="33"/>
      <c r="L6" s="27"/>
      <c r="M6" s="27"/>
    </row>
    <row r="7" spans="1:13" ht="30" customHeight="1">
      <c r="B7" s="101" t="s">
        <v>34</v>
      </c>
      <c r="C7" s="101"/>
      <c r="D7" s="95" t="s">
        <v>38</v>
      </c>
      <c r="E7" s="95"/>
      <c r="F7" s="95"/>
      <c r="G7" s="95"/>
      <c r="H7" s="95"/>
      <c r="I7" s="28"/>
      <c r="J7" s="33"/>
      <c r="K7" s="33"/>
      <c r="L7" s="29"/>
      <c r="M7" s="29"/>
    </row>
    <row r="8" spans="1:13">
      <c r="B8" s="69"/>
      <c r="H8" s="21"/>
      <c r="I8" s="30"/>
      <c r="J8" s="33"/>
      <c r="K8" s="33"/>
      <c r="L8" s="27" t="s">
        <v>39</v>
      </c>
      <c r="M8" s="27"/>
    </row>
    <row r="9" spans="1:13">
      <c r="B9" s="70" t="s">
        <v>235</v>
      </c>
      <c r="C9" s="70"/>
      <c r="D9" s="70"/>
      <c r="E9" s="70"/>
      <c r="F9" s="70"/>
      <c r="G9" s="70"/>
      <c r="H9" s="71"/>
      <c r="I9" s="31"/>
      <c r="J9" s="33"/>
      <c r="K9" s="33"/>
    </row>
    <row r="10" spans="1:13">
      <c r="J10" s="33"/>
      <c r="K10" s="33"/>
    </row>
    <row r="11" spans="1:13" ht="24" customHeight="1">
      <c r="A11" s="7" t="s">
        <v>0</v>
      </c>
      <c r="B11" s="56" t="s">
        <v>3</v>
      </c>
      <c r="C11" s="56" t="s">
        <v>19</v>
      </c>
      <c r="D11" s="93" t="s">
        <v>4</v>
      </c>
      <c r="E11" s="93"/>
      <c r="F11" s="93"/>
      <c r="G11" s="93"/>
      <c r="H11" s="93"/>
      <c r="J11" s="33"/>
      <c r="K11" s="33"/>
    </row>
    <row r="12" spans="1:13" ht="24" customHeight="1">
      <c r="A12" s="55">
        <v>1</v>
      </c>
      <c r="B12" s="13" t="s">
        <v>6</v>
      </c>
      <c r="C12" s="14" t="s">
        <v>1</v>
      </c>
      <c r="D12" s="92"/>
      <c r="E12" s="92"/>
      <c r="F12" s="92"/>
      <c r="G12" s="92"/>
      <c r="H12" s="92"/>
    </row>
    <row r="13" spans="1:13" ht="24" customHeight="1">
      <c r="A13" s="55">
        <v>2</v>
      </c>
      <c r="B13" s="13" t="s">
        <v>29</v>
      </c>
      <c r="C13" s="14" t="s">
        <v>1</v>
      </c>
      <c r="D13" s="94" t="s">
        <v>258</v>
      </c>
      <c r="E13" s="89"/>
      <c r="F13" s="89"/>
      <c r="G13" s="89"/>
      <c r="H13" s="89"/>
    </row>
    <row r="14" spans="1:13" ht="24" customHeight="1">
      <c r="A14" s="55">
        <v>3</v>
      </c>
      <c r="B14" s="13" t="s">
        <v>7</v>
      </c>
      <c r="C14" s="14" t="s">
        <v>259</v>
      </c>
      <c r="D14" s="88">
        <v>2000</v>
      </c>
      <c r="E14" s="88"/>
      <c r="F14" s="88"/>
      <c r="G14" s="88"/>
      <c r="H14" s="88"/>
    </row>
    <row r="15" spans="1:13" ht="24" customHeight="1">
      <c r="A15" s="55">
        <v>4</v>
      </c>
      <c r="B15" s="13" t="s">
        <v>8</v>
      </c>
      <c r="C15" s="14" t="s">
        <v>9</v>
      </c>
      <c r="D15" s="88" t="s">
        <v>42</v>
      </c>
      <c r="E15" s="88"/>
      <c r="F15" s="88"/>
      <c r="G15" s="88"/>
      <c r="H15" s="88"/>
    </row>
    <row r="16" spans="1:13" ht="24" customHeight="1">
      <c r="A16" s="55">
        <v>5</v>
      </c>
      <c r="B16" s="13" t="s">
        <v>28</v>
      </c>
      <c r="C16" s="14" t="s">
        <v>10</v>
      </c>
      <c r="D16" s="88" t="s">
        <v>44</v>
      </c>
      <c r="E16" s="88"/>
      <c r="F16" s="88"/>
      <c r="G16" s="88"/>
      <c r="H16" s="88"/>
    </row>
    <row r="17" spans="1:8" ht="24" customHeight="1">
      <c r="A17" s="55">
        <v>6</v>
      </c>
      <c r="B17" s="13" t="s">
        <v>11</v>
      </c>
      <c r="C17" s="14" t="s">
        <v>2</v>
      </c>
      <c r="D17" s="89"/>
      <c r="E17" s="89"/>
      <c r="F17" s="91"/>
      <c r="G17" s="91"/>
      <c r="H17" s="81"/>
    </row>
    <row r="18" spans="1:8" ht="24" customHeight="1">
      <c r="A18" s="55">
        <v>7</v>
      </c>
      <c r="B18" s="13" t="s">
        <v>12</v>
      </c>
      <c r="C18" s="14" t="s">
        <v>2</v>
      </c>
      <c r="D18" s="89"/>
      <c r="E18" s="89"/>
      <c r="F18" s="89"/>
      <c r="G18" s="89"/>
      <c r="H18" s="89"/>
    </row>
    <row r="19" spans="1:8" ht="24" customHeight="1">
      <c r="A19" s="55">
        <v>8</v>
      </c>
      <c r="B19" s="13" t="s">
        <v>30</v>
      </c>
      <c r="C19" s="14" t="s">
        <v>1</v>
      </c>
      <c r="D19" s="88" t="s">
        <v>52</v>
      </c>
      <c r="E19" s="88"/>
      <c r="F19" s="88"/>
      <c r="G19" s="88"/>
      <c r="H19" s="88"/>
    </row>
    <row r="20" spans="1:8" ht="24" customHeight="1">
      <c r="A20" s="55">
        <v>9</v>
      </c>
      <c r="B20" s="13" t="s">
        <v>13</v>
      </c>
      <c r="C20" s="14" t="s">
        <v>14</v>
      </c>
      <c r="D20" s="88" t="s">
        <v>59</v>
      </c>
      <c r="E20" s="88"/>
      <c r="F20" s="88"/>
      <c r="G20" s="88"/>
      <c r="H20" s="88"/>
    </row>
    <row r="21" spans="1:8" ht="24.75" customHeight="1">
      <c r="A21" s="55">
        <v>10</v>
      </c>
      <c r="B21" s="13" t="s">
        <v>15</v>
      </c>
      <c r="C21" s="14" t="s">
        <v>1</v>
      </c>
      <c r="D21" s="88" t="s">
        <v>61</v>
      </c>
      <c r="E21" s="88"/>
      <c r="F21" s="88"/>
      <c r="G21" s="88"/>
      <c r="H21" s="88"/>
    </row>
    <row r="22" spans="1:8" ht="24" customHeight="1">
      <c r="A22" s="14">
        <v>11</v>
      </c>
      <c r="B22" s="13" t="s">
        <v>16</v>
      </c>
      <c r="C22" s="14" t="s">
        <v>1</v>
      </c>
      <c r="D22" s="88" t="s">
        <v>226</v>
      </c>
      <c r="E22" s="88"/>
      <c r="F22" s="88"/>
      <c r="G22" s="88"/>
      <c r="H22" s="88"/>
    </row>
    <row r="23" spans="1:8" ht="21" customHeight="1">
      <c r="A23" s="55">
        <v>12</v>
      </c>
      <c r="B23" s="13" t="s">
        <v>17</v>
      </c>
      <c r="C23" s="14" t="s">
        <v>1</v>
      </c>
      <c r="D23" s="88" t="s">
        <v>64</v>
      </c>
      <c r="E23" s="88"/>
      <c r="F23" s="88"/>
      <c r="G23" s="88"/>
      <c r="H23" s="88"/>
    </row>
    <row r="24" spans="1:8" ht="21" customHeight="1">
      <c r="A24" s="55">
        <v>13</v>
      </c>
      <c r="B24" s="15" t="s">
        <v>18</v>
      </c>
      <c r="C24" s="16" t="s">
        <v>1</v>
      </c>
      <c r="D24" s="88" t="s">
        <v>65</v>
      </c>
      <c r="E24" s="88"/>
      <c r="F24" s="88"/>
      <c r="G24" s="88"/>
      <c r="H24" s="88"/>
    </row>
    <row r="25" spans="1:8">
      <c r="A25" s="84" t="s">
        <v>25</v>
      </c>
      <c r="B25" s="85"/>
      <c r="C25" s="85"/>
      <c r="D25" s="85"/>
      <c r="E25" s="85"/>
      <c r="F25" s="85"/>
      <c r="G25" s="85"/>
      <c r="H25" s="85"/>
    </row>
    <row r="26" spans="1:8">
      <c r="A26" s="85"/>
      <c r="B26" s="85"/>
      <c r="C26" s="85"/>
      <c r="D26" s="85"/>
      <c r="E26" s="85"/>
      <c r="F26" s="85"/>
      <c r="G26" s="85"/>
      <c r="H26" s="85"/>
    </row>
    <row r="27" spans="1:8">
      <c r="A27" s="85"/>
      <c r="B27" s="85"/>
      <c r="C27" s="85"/>
      <c r="D27" s="85"/>
      <c r="E27" s="85"/>
      <c r="F27" s="85"/>
      <c r="G27" s="85"/>
      <c r="H27" s="85"/>
    </row>
    <row r="28" spans="1:8">
      <c r="A28" s="85"/>
      <c r="B28" s="85"/>
      <c r="C28" s="85"/>
      <c r="D28" s="85"/>
      <c r="E28" s="85"/>
      <c r="F28" s="85"/>
      <c r="G28" s="85"/>
      <c r="H28" s="85"/>
    </row>
    <row r="29" spans="1:8">
      <c r="A29" s="85"/>
      <c r="B29" s="85"/>
      <c r="C29" s="85"/>
      <c r="D29" s="85"/>
      <c r="E29" s="85"/>
      <c r="F29" s="85"/>
      <c r="G29" s="85"/>
      <c r="H29" s="85"/>
    </row>
    <row r="30" spans="1:8">
      <c r="A30" s="85"/>
      <c r="B30" s="85"/>
      <c r="C30" s="85"/>
      <c r="D30" s="85"/>
      <c r="E30" s="85"/>
      <c r="F30" s="85"/>
      <c r="G30" s="85"/>
      <c r="H30" s="85"/>
    </row>
    <row r="31" spans="1:8">
      <c r="A31" s="85"/>
      <c r="B31" s="85"/>
      <c r="C31" s="85"/>
      <c r="D31" s="85"/>
      <c r="E31" s="85"/>
      <c r="F31" s="85"/>
      <c r="G31" s="85"/>
      <c r="H31" s="85"/>
    </row>
    <row r="32" spans="1:8">
      <c r="A32" s="85"/>
      <c r="B32" s="85"/>
      <c r="C32" s="85"/>
      <c r="D32" s="85"/>
      <c r="E32" s="85"/>
      <c r="F32" s="85"/>
      <c r="G32" s="85"/>
      <c r="H32" s="85"/>
    </row>
    <row r="33" spans="1:8" ht="36.75" customHeight="1">
      <c r="A33" s="82"/>
      <c r="B33" s="85" t="s">
        <v>22</v>
      </c>
      <c r="C33" s="85"/>
      <c r="D33" s="85"/>
      <c r="E33" s="85" t="s">
        <v>24</v>
      </c>
      <c r="F33" s="85"/>
      <c r="G33" s="85"/>
      <c r="H33" s="85"/>
    </row>
    <row r="34" spans="1:8" ht="36" customHeight="1">
      <c r="A34" s="82"/>
      <c r="B34" s="85" t="s">
        <v>23</v>
      </c>
      <c r="C34" s="85"/>
      <c r="D34" s="85"/>
      <c r="E34" s="85" t="s">
        <v>21</v>
      </c>
      <c r="F34" s="85"/>
      <c r="G34" s="85"/>
      <c r="H34" s="85"/>
    </row>
    <row r="35" spans="1:8" ht="24" customHeight="1">
      <c r="A35" s="57"/>
      <c r="B35" s="58"/>
      <c r="C35" s="58"/>
      <c r="D35" s="58"/>
      <c r="E35" s="58"/>
      <c r="F35" s="58"/>
      <c r="G35" s="58"/>
      <c r="H35" s="58"/>
    </row>
    <row r="36" spans="1:8" ht="24" customHeight="1">
      <c r="A36" s="57"/>
      <c r="B36" s="59" t="s">
        <v>229</v>
      </c>
      <c r="C36" s="99" t="s">
        <v>230</v>
      </c>
      <c r="D36" s="99"/>
      <c r="E36" s="99"/>
      <c r="F36" s="99"/>
      <c r="G36" s="99"/>
      <c r="H36" s="60" t="s">
        <v>231</v>
      </c>
    </row>
    <row r="37" spans="1:8" ht="50.25" customHeight="1">
      <c r="A37" s="57"/>
      <c r="B37" s="79" t="str">
        <f>CONCATENATE(A531,B531,C531,D531,E531,F531,G531,H531,)</f>
        <v>TDC20ADYN1АА000</v>
      </c>
      <c r="C37" s="96" t="str">
        <f>CONCATENATE(J531,L531,M531,N531,O531,P531,Q531,R531,S531,T531,U531,V531,W531,X531)</f>
        <v>Трансформатор сухой, Cu, 2000 кВА, 10/0,4, D/Yn–11, стандарт, без опций</v>
      </c>
      <c r="D37" s="97"/>
      <c r="E37" s="97"/>
      <c r="F37" s="97"/>
      <c r="G37" s="98"/>
      <c r="H37" s="61" t="s">
        <v>232</v>
      </c>
    </row>
    <row r="38" spans="1:8" ht="24" customHeight="1">
      <c r="A38" s="57"/>
      <c r="B38" s="80"/>
      <c r="C38" s="58"/>
      <c r="D38" s="58"/>
      <c r="E38" s="58"/>
      <c r="F38" s="58"/>
      <c r="G38" s="58"/>
      <c r="H38" s="58"/>
    </row>
    <row r="528" spans="1:8" ht="24" customHeight="1">
      <c r="A528" s="57"/>
      <c r="B528" s="58"/>
      <c r="C528" s="58"/>
      <c r="D528" s="58"/>
      <c r="E528" s="58"/>
      <c r="F528" s="58"/>
      <c r="G528" s="58"/>
      <c r="H528" s="58"/>
    </row>
    <row r="529" spans="1:24" ht="24" hidden="1" customHeight="1">
      <c r="A529" s="57"/>
      <c r="B529" s="58"/>
      <c r="C529" s="58"/>
      <c r="D529" s="58"/>
      <c r="E529" s="58"/>
      <c r="F529" s="58"/>
      <c r="G529" s="58"/>
      <c r="H529" s="58"/>
    </row>
    <row r="530" spans="1:24" ht="16.5" hidden="1" customHeight="1"/>
    <row r="531" spans="1:24" hidden="1">
      <c r="A531" s="62" t="s">
        <v>68</v>
      </c>
      <c r="B531" s="32" t="s">
        <v>71</v>
      </c>
      <c r="C531" s="32" t="str">
        <f>VLOOKUP(D15,C542:D543,2,FALSE)</f>
        <v>C</v>
      </c>
      <c r="D531" s="32" t="str">
        <f>VLOOKUP(D14,C547:D558,2,FALSE)</f>
        <v>20</v>
      </c>
      <c r="E531" s="32" t="str">
        <f>VLOOKUP(D16,C561:D569,2,FALSE)</f>
        <v>A</v>
      </c>
      <c r="F531" s="32" t="str">
        <f>VLOOKUP(D19,C572:D578,2,FALSE)</f>
        <v>DYN1</v>
      </c>
      <c r="G531" s="32" t="str">
        <f>E609</f>
        <v>АА</v>
      </c>
      <c r="H531" s="72" t="s">
        <v>167</v>
      </c>
      <c r="J531" s="32" t="str">
        <f>VLOOKUP(A531,Лист4!$A$1:$B$1,2,FALSE)</f>
        <v xml:space="preserve">Трансформатор </v>
      </c>
      <c r="K531" s="32" t="s">
        <v>234</v>
      </c>
      <c r="L531" s="32" t="str">
        <f>VLOOKUP(B531,Лист4!A2:B4,2,FALSE)</f>
        <v>сухой</v>
      </c>
      <c r="M531" s="32" t="s">
        <v>236</v>
      </c>
      <c r="N531" s="32" t="str">
        <f>VLOOKUP(C531,Лист4!A5:B6,2,FALSE)</f>
        <v>Cu</v>
      </c>
      <c r="O531" s="32" t="s">
        <v>236</v>
      </c>
      <c r="P531" s="32" t="str">
        <f>VLOOKUP(D531,Лист4!A7:B18,2,FALSE)</f>
        <v>2000 кВА</v>
      </c>
      <c r="Q531" s="32" t="s">
        <v>236</v>
      </c>
      <c r="R531" s="32" t="str">
        <f>VLOOKUP(E531,Лист4!A19:B27,2,FALSE)</f>
        <v>10/0,4</v>
      </c>
      <c r="S531" s="32" t="s">
        <v>236</v>
      </c>
      <c r="T531" s="32" t="str">
        <f>VLOOKUP(F531,Лист4!A28:B34,2,FALSE)</f>
        <v>D/Yn–11</v>
      </c>
      <c r="U531" s="32" t="s">
        <v>236</v>
      </c>
      <c r="V531" s="32" t="str">
        <f>VLOOKUP(G531,Лист4!A35:B62,2,FALSE)</f>
        <v>стандарт</v>
      </c>
      <c r="W531" s="32" t="s">
        <v>236</v>
      </c>
      <c r="X531" s="72" t="s">
        <v>168</v>
      </c>
    </row>
    <row r="532" spans="1:24" hidden="1"/>
    <row r="533" spans="1:24" hidden="1">
      <c r="B533" s="32" t="s">
        <v>67</v>
      </c>
      <c r="D533" s="73"/>
    </row>
    <row r="534" spans="1:24" hidden="1">
      <c r="B534" s="32" t="s">
        <v>68</v>
      </c>
      <c r="C534" s="32" t="s">
        <v>69</v>
      </c>
      <c r="D534" s="73"/>
    </row>
    <row r="535" spans="1:24" hidden="1">
      <c r="D535" s="73"/>
    </row>
    <row r="536" spans="1:24" hidden="1">
      <c r="B536" s="32" t="s">
        <v>70</v>
      </c>
      <c r="D536" s="73"/>
    </row>
    <row r="537" spans="1:24" hidden="1">
      <c r="B537" s="32" t="s">
        <v>71</v>
      </c>
      <c r="C537" s="32" t="s">
        <v>72</v>
      </c>
      <c r="D537" s="73"/>
    </row>
    <row r="538" spans="1:24" hidden="1">
      <c r="B538" s="32" t="s">
        <v>73</v>
      </c>
      <c r="C538" s="32" t="s">
        <v>74</v>
      </c>
      <c r="D538" s="73"/>
    </row>
    <row r="539" spans="1:24" hidden="1">
      <c r="B539" s="32" t="s">
        <v>75</v>
      </c>
      <c r="C539" s="32" t="s">
        <v>76</v>
      </c>
      <c r="D539" s="73"/>
    </row>
    <row r="540" spans="1:24" hidden="1">
      <c r="D540" s="73"/>
    </row>
    <row r="541" spans="1:24" hidden="1">
      <c r="B541" s="32" t="s">
        <v>77</v>
      </c>
      <c r="D541" s="73"/>
    </row>
    <row r="542" spans="1:24" hidden="1">
      <c r="B542" s="32" t="s">
        <v>78</v>
      </c>
      <c r="C542" s="32" t="s">
        <v>79</v>
      </c>
      <c r="D542" s="73" t="s">
        <v>78</v>
      </c>
    </row>
    <row r="543" spans="1:24" hidden="1">
      <c r="B543" s="32" t="s">
        <v>81</v>
      </c>
      <c r="C543" s="32" t="s">
        <v>82</v>
      </c>
      <c r="D543" s="73" t="s">
        <v>81</v>
      </c>
    </row>
    <row r="544" spans="1:24" hidden="1">
      <c r="B544" s="32" t="s">
        <v>84</v>
      </c>
      <c r="C544" s="32" t="s">
        <v>85</v>
      </c>
      <c r="D544" s="73"/>
    </row>
    <row r="545" spans="2:5" hidden="1">
      <c r="D545" s="73"/>
    </row>
    <row r="546" spans="2:5" hidden="1">
      <c r="B546" s="32" t="s">
        <v>86</v>
      </c>
      <c r="D546" s="73"/>
    </row>
    <row r="547" spans="2:5" hidden="1">
      <c r="B547" s="74" t="s">
        <v>87</v>
      </c>
      <c r="C547" s="75">
        <v>100</v>
      </c>
      <c r="D547" s="74" t="s">
        <v>87</v>
      </c>
      <c r="E547" s="73" t="s">
        <v>88</v>
      </c>
    </row>
    <row r="548" spans="2:5" hidden="1">
      <c r="B548" s="74" t="s">
        <v>89</v>
      </c>
      <c r="C548" s="75">
        <v>160</v>
      </c>
      <c r="D548" s="74" t="s">
        <v>89</v>
      </c>
      <c r="E548" s="73" t="s">
        <v>90</v>
      </c>
    </row>
    <row r="549" spans="2:5" hidden="1">
      <c r="B549" s="74" t="s">
        <v>91</v>
      </c>
      <c r="C549" s="75">
        <v>250</v>
      </c>
      <c r="D549" s="74" t="s">
        <v>91</v>
      </c>
      <c r="E549" s="73" t="s">
        <v>92</v>
      </c>
    </row>
    <row r="550" spans="2:5" hidden="1">
      <c r="B550" s="74" t="s">
        <v>93</v>
      </c>
      <c r="C550" s="75">
        <v>400</v>
      </c>
      <c r="D550" s="74" t="s">
        <v>93</v>
      </c>
      <c r="E550" s="73" t="s">
        <v>94</v>
      </c>
    </row>
    <row r="551" spans="2:5" hidden="1">
      <c r="B551" s="74" t="s">
        <v>95</v>
      </c>
      <c r="C551" s="75">
        <v>630</v>
      </c>
      <c r="D551" s="74" t="s">
        <v>95</v>
      </c>
      <c r="E551" s="73" t="s">
        <v>96</v>
      </c>
    </row>
    <row r="552" spans="2:5" hidden="1">
      <c r="B552" s="74" t="s">
        <v>97</v>
      </c>
      <c r="C552" s="75">
        <v>800</v>
      </c>
      <c r="D552" s="74" t="s">
        <v>97</v>
      </c>
      <c r="E552" s="73" t="s">
        <v>98</v>
      </c>
    </row>
    <row r="553" spans="2:5" hidden="1">
      <c r="B553" s="74" t="s">
        <v>99</v>
      </c>
      <c r="C553" s="75">
        <v>1000</v>
      </c>
      <c r="D553" s="74" t="s">
        <v>99</v>
      </c>
      <c r="E553" s="73" t="s">
        <v>100</v>
      </c>
    </row>
    <row r="554" spans="2:5" hidden="1">
      <c r="B554" s="74" t="s">
        <v>101</v>
      </c>
      <c r="C554" s="75">
        <v>1250</v>
      </c>
      <c r="D554" s="74" t="s">
        <v>101</v>
      </c>
      <c r="E554" s="73" t="s">
        <v>102</v>
      </c>
    </row>
    <row r="555" spans="2:5" hidden="1">
      <c r="B555" s="74" t="s">
        <v>103</v>
      </c>
      <c r="C555" s="75">
        <v>1600</v>
      </c>
      <c r="D555" s="74" t="s">
        <v>103</v>
      </c>
      <c r="E555" s="73" t="s">
        <v>104</v>
      </c>
    </row>
    <row r="556" spans="2:5" hidden="1">
      <c r="B556" s="74" t="s">
        <v>105</v>
      </c>
      <c r="C556" s="75">
        <v>2000</v>
      </c>
      <c r="D556" s="74" t="s">
        <v>105</v>
      </c>
      <c r="E556" s="73" t="s">
        <v>106</v>
      </c>
    </row>
    <row r="557" spans="2:5" hidden="1">
      <c r="B557" s="74" t="s">
        <v>107</v>
      </c>
      <c r="C557" s="75">
        <v>2500</v>
      </c>
      <c r="D557" s="74" t="s">
        <v>107</v>
      </c>
      <c r="E557" s="73" t="s">
        <v>108</v>
      </c>
    </row>
    <row r="558" spans="2:5" hidden="1">
      <c r="B558" s="74" t="s">
        <v>109</v>
      </c>
      <c r="C558" s="75">
        <v>3150</v>
      </c>
      <c r="D558" s="74" t="s">
        <v>109</v>
      </c>
      <c r="E558" s="73" t="s">
        <v>110</v>
      </c>
    </row>
    <row r="559" spans="2:5" hidden="1">
      <c r="D559" s="73"/>
    </row>
    <row r="560" spans="2:5" hidden="1">
      <c r="B560" s="32" t="s">
        <v>111</v>
      </c>
      <c r="D560" s="73"/>
    </row>
    <row r="561" spans="2:5" hidden="1">
      <c r="B561" s="32" t="s">
        <v>78</v>
      </c>
      <c r="C561" s="75" t="s">
        <v>44</v>
      </c>
      <c r="D561" s="32" t="s">
        <v>78</v>
      </c>
      <c r="E561" s="73" t="s">
        <v>112</v>
      </c>
    </row>
    <row r="562" spans="2:5" hidden="1">
      <c r="B562" s="32" t="s">
        <v>113</v>
      </c>
      <c r="C562" s="75" t="s">
        <v>43</v>
      </c>
      <c r="D562" s="32" t="s">
        <v>113</v>
      </c>
      <c r="E562" s="73" t="s">
        <v>114</v>
      </c>
    </row>
    <row r="563" spans="2:5" hidden="1">
      <c r="B563" s="32" t="s">
        <v>81</v>
      </c>
      <c r="C563" s="75" t="s">
        <v>46</v>
      </c>
      <c r="D563" s="32" t="s">
        <v>81</v>
      </c>
      <c r="E563" s="73" t="s">
        <v>115</v>
      </c>
    </row>
    <row r="564" spans="2:5" hidden="1">
      <c r="B564" s="32" t="s">
        <v>71</v>
      </c>
      <c r="C564" s="75" t="s">
        <v>45</v>
      </c>
      <c r="D564" s="32" t="s">
        <v>71</v>
      </c>
      <c r="E564" s="73" t="s">
        <v>116</v>
      </c>
    </row>
    <row r="565" spans="2:5" hidden="1">
      <c r="B565" s="32" t="s">
        <v>117</v>
      </c>
      <c r="C565" s="75" t="s">
        <v>47</v>
      </c>
      <c r="D565" s="32" t="s">
        <v>117</v>
      </c>
      <c r="E565" s="75" t="s">
        <v>118</v>
      </c>
    </row>
    <row r="566" spans="2:5" hidden="1">
      <c r="B566" s="32" t="s">
        <v>119</v>
      </c>
      <c r="C566" s="75" t="s">
        <v>48</v>
      </c>
      <c r="D566" s="32" t="s">
        <v>119</v>
      </c>
      <c r="E566" s="75" t="s">
        <v>120</v>
      </c>
    </row>
    <row r="567" spans="2:5" hidden="1">
      <c r="B567" s="32" t="s">
        <v>121</v>
      </c>
      <c r="C567" s="75" t="s">
        <v>51</v>
      </c>
      <c r="D567" s="32" t="s">
        <v>121</v>
      </c>
      <c r="E567" s="75" t="s">
        <v>122</v>
      </c>
    </row>
    <row r="568" spans="2:5" hidden="1">
      <c r="B568" s="32" t="s">
        <v>123</v>
      </c>
      <c r="C568" s="75" t="s">
        <v>50</v>
      </c>
      <c r="D568" s="32" t="s">
        <v>123</v>
      </c>
      <c r="E568" s="75" t="s">
        <v>124</v>
      </c>
    </row>
    <row r="569" spans="2:5" hidden="1">
      <c r="B569" s="32" t="s">
        <v>125</v>
      </c>
      <c r="C569" s="75" t="s">
        <v>49</v>
      </c>
      <c r="D569" s="32" t="s">
        <v>125</v>
      </c>
      <c r="E569" s="75" t="s">
        <v>126</v>
      </c>
    </row>
    <row r="570" spans="2:5" hidden="1">
      <c r="D570" s="73"/>
    </row>
    <row r="571" spans="2:5" hidden="1">
      <c r="B571" s="32" t="s">
        <v>127</v>
      </c>
      <c r="D571" s="73"/>
    </row>
    <row r="572" spans="2:5" hidden="1">
      <c r="B572" s="32" t="s">
        <v>128</v>
      </c>
      <c r="C572" s="73" t="s">
        <v>52</v>
      </c>
      <c r="D572" s="32" t="s">
        <v>128</v>
      </c>
    </row>
    <row r="573" spans="2:5" hidden="1">
      <c r="B573" s="32" t="s">
        <v>129</v>
      </c>
      <c r="C573" s="73" t="s">
        <v>53</v>
      </c>
      <c r="D573" s="32" t="s">
        <v>129</v>
      </c>
    </row>
    <row r="574" spans="2:5" hidden="1">
      <c r="B574" s="32" t="s">
        <v>130</v>
      </c>
      <c r="C574" s="73" t="s">
        <v>54</v>
      </c>
      <c r="D574" s="32" t="s">
        <v>130</v>
      </c>
    </row>
    <row r="575" spans="2:5" hidden="1">
      <c r="B575" s="32" t="s">
        <v>131</v>
      </c>
      <c r="C575" s="73" t="s">
        <v>55</v>
      </c>
      <c r="D575" s="32" t="s">
        <v>131</v>
      </c>
    </row>
    <row r="576" spans="2:5" hidden="1">
      <c r="B576" s="32" t="s">
        <v>132</v>
      </c>
      <c r="C576" s="73" t="s">
        <v>56</v>
      </c>
      <c r="D576" s="32" t="s">
        <v>132</v>
      </c>
    </row>
    <row r="577" spans="2:5" hidden="1">
      <c r="B577" s="32" t="s">
        <v>133</v>
      </c>
      <c r="C577" s="73" t="s">
        <v>57</v>
      </c>
      <c r="D577" s="32" t="s">
        <v>133</v>
      </c>
    </row>
    <row r="578" spans="2:5" hidden="1">
      <c r="B578" s="32" t="s">
        <v>134</v>
      </c>
      <c r="C578" s="73" t="s">
        <v>58</v>
      </c>
      <c r="D578" s="32" t="s">
        <v>134</v>
      </c>
    </row>
    <row r="579" spans="2:5" hidden="1">
      <c r="D579" s="73"/>
    </row>
    <row r="580" spans="2:5" hidden="1">
      <c r="B580" s="32" t="s">
        <v>135</v>
      </c>
      <c r="D580" s="73"/>
    </row>
    <row r="581" spans="2:5" hidden="1">
      <c r="B581" s="32" t="s">
        <v>202</v>
      </c>
      <c r="C581" s="76" t="s">
        <v>137</v>
      </c>
      <c r="D581" s="32" t="s">
        <v>136</v>
      </c>
      <c r="E581" s="64" t="str">
        <f>IF(AND($D$21=$D$612,$D$24=$D$614,$D$20=$D$616,$D$23=$D$618,$D$22=$D$620),D581,E580)</f>
        <v>АА</v>
      </c>
    </row>
    <row r="582" spans="2:5" hidden="1">
      <c r="B582" s="32" t="s">
        <v>113</v>
      </c>
      <c r="C582" s="76"/>
    </row>
    <row r="583" spans="2:5" hidden="1">
      <c r="B583" s="21" t="s">
        <v>81</v>
      </c>
      <c r="C583" s="77" t="s">
        <v>66</v>
      </c>
      <c r="D583" s="21" t="s">
        <v>139</v>
      </c>
      <c r="E583" s="64" t="str">
        <f>IF(AND($D$21=$D$612,$D$24=$D$615,$D$20=$D$616,$D$23=$D$618,$D$22=$D$620),D583,E581)</f>
        <v>АА</v>
      </c>
    </row>
    <row r="584" spans="2:5" hidden="1">
      <c r="B584" s="21" t="s">
        <v>71</v>
      </c>
      <c r="C584" s="77" t="s">
        <v>60</v>
      </c>
      <c r="D584" s="21" t="s">
        <v>140</v>
      </c>
      <c r="E584" s="64" t="str">
        <f>IF(AND($D$21=$D$612,$D$24=$D$614,$D$20=$D$617,$D$23=$D$618,$D$22=$D$620),D584,E583)</f>
        <v>АА</v>
      </c>
    </row>
    <row r="585" spans="2:5" hidden="1">
      <c r="B585" s="21" t="s">
        <v>117</v>
      </c>
      <c r="C585" s="77" t="s">
        <v>143</v>
      </c>
      <c r="D585" s="21" t="s">
        <v>142</v>
      </c>
      <c r="E585" s="64" t="str">
        <f>IF(AND($D$21=$D$612,$D$24=$D$614,$D$20=$D$616,$D$23=$D$619,$D$22=$D$620),D585,E584)</f>
        <v>АА</v>
      </c>
    </row>
    <row r="586" spans="2:5" hidden="1">
      <c r="B586" s="21" t="s">
        <v>119</v>
      </c>
      <c r="C586" s="77" t="s">
        <v>145</v>
      </c>
      <c r="D586" s="21" t="s">
        <v>144</v>
      </c>
      <c r="E586" s="64" t="str">
        <f>IF(AND($D$21=$D$612,$D$24=$D$614,$D$20=$D$616,$D$23=$D$618,$D$22=$D$621),D586,E585)</f>
        <v>АА</v>
      </c>
    </row>
    <row r="587" spans="2:5" hidden="1">
      <c r="B587" s="32" t="s">
        <v>174</v>
      </c>
      <c r="C587" s="77" t="s">
        <v>237</v>
      </c>
      <c r="D587" s="21" t="s">
        <v>186</v>
      </c>
      <c r="E587" s="64" t="str">
        <f>IF(AND($D$21=$D$612,$D$24=$D$615,$D$20=$D$617,$D$23=$D$618,$D$22=$D$620),D587,E586)</f>
        <v>АА</v>
      </c>
    </row>
    <row r="588" spans="2:5" hidden="1">
      <c r="B588" s="32" t="s">
        <v>175</v>
      </c>
      <c r="C588" s="77" t="s">
        <v>238</v>
      </c>
      <c r="D588" s="21" t="s">
        <v>187</v>
      </c>
      <c r="E588" s="64" t="str">
        <f>IF(AND($D$21=$D$612,$D$24=$D$615,$D$20=$D$616,$D$23=$D$619,$D$22=$D$620),D588,E587)</f>
        <v>АА</v>
      </c>
    </row>
    <row r="589" spans="2:5" hidden="1">
      <c r="B589" s="32" t="s">
        <v>176</v>
      </c>
      <c r="C589" s="77" t="s">
        <v>239</v>
      </c>
      <c r="D589" s="21" t="s">
        <v>188</v>
      </c>
      <c r="E589" s="64" t="str">
        <f>IF(AND($D$21=$D$612,$D$24=$D$615,$D$20=$D$616,$D$23=$D$618,$D$22=$D$621),D589,E588)</f>
        <v>АА</v>
      </c>
    </row>
    <row r="590" spans="2:5" hidden="1">
      <c r="B590" s="32" t="s">
        <v>177</v>
      </c>
      <c r="C590" s="77" t="s">
        <v>240</v>
      </c>
      <c r="D590" s="21" t="s">
        <v>189</v>
      </c>
      <c r="E590" s="64" t="str">
        <f>IF(AND($D$21=$D$612,$D$24=$D$614,$D$20=$D$617,$D$23=$D$619,$D$22=$D$620),D590,E589)</f>
        <v>АА</v>
      </c>
    </row>
    <row r="591" spans="2:5" hidden="1">
      <c r="B591" s="32" t="s">
        <v>178</v>
      </c>
      <c r="C591" s="77" t="s">
        <v>241</v>
      </c>
      <c r="D591" s="21" t="s">
        <v>190</v>
      </c>
      <c r="E591" s="64" t="str">
        <f>IF(AND($D$21=$D$612,$D$24=$D$614,$D$20=$D$617,$D$23=$D$618,$D$22=$D$621),D591,E590)</f>
        <v>АА</v>
      </c>
    </row>
    <row r="592" spans="2:5" hidden="1">
      <c r="B592" s="21" t="s">
        <v>192</v>
      </c>
      <c r="C592" s="77" t="s">
        <v>237</v>
      </c>
      <c r="D592" s="21" t="s">
        <v>197</v>
      </c>
      <c r="E592" s="64" t="str">
        <f>IF(AND($D$21=$D$612,$D$24=$D$615,$D$20=$D$617,$D$23=$D$618,$D$22=$D$620),D592,E591)</f>
        <v>АА</v>
      </c>
    </row>
    <row r="593" spans="2:9" hidden="1">
      <c r="B593" s="21" t="s">
        <v>193</v>
      </c>
      <c r="C593" s="77" t="s">
        <v>242</v>
      </c>
      <c r="D593" s="21" t="s">
        <v>198</v>
      </c>
      <c r="E593" s="64" t="str">
        <f>IF(AND($D$21=$D$612,$D$24=$D$615,$D$20=$D$617,$D$23=$D$618,$D$22=$D$621),D593,E592)</f>
        <v>АА</v>
      </c>
    </row>
    <row r="594" spans="2:9" hidden="1">
      <c r="B594" s="21" t="s">
        <v>212</v>
      </c>
      <c r="C594" s="77" t="s">
        <v>243</v>
      </c>
      <c r="D594" s="21" t="s">
        <v>201</v>
      </c>
      <c r="E594" s="64" t="str">
        <f>IF(AND($D$21=$D$612,$D$24=$D$615,$D$20=$D$616,$D$23=$D$619,$D$22=$D$621),D594,E593)</f>
        <v>АА</v>
      </c>
    </row>
    <row r="595" spans="2:9" hidden="1">
      <c r="B595" s="21" t="s">
        <v>199</v>
      </c>
      <c r="C595" s="77" t="s">
        <v>244</v>
      </c>
      <c r="D595" s="21" t="s">
        <v>214</v>
      </c>
      <c r="E595" s="64" t="str">
        <f>IF(AND($D$21=$D$612,$D$24=$D$615,$D$20=$D$617,$D$23=$D$619,$D$22=$D$621),D595,E594)</f>
        <v>АА</v>
      </c>
    </row>
    <row r="596" spans="2:9" hidden="1">
      <c r="B596" s="21" t="s">
        <v>223</v>
      </c>
      <c r="C596" s="77" t="s">
        <v>62</v>
      </c>
      <c r="D596" s="21" t="s">
        <v>203</v>
      </c>
      <c r="E596" s="64" t="str">
        <f>IF(AND($D$21=$D$613,$D$24=$D$614,$D$20=$D$616,$D$23=$D$618,$D$22=$D$620),D596,E595)</f>
        <v>АА</v>
      </c>
    </row>
    <row r="597" spans="2:9" hidden="1">
      <c r="B597" s="21" t="s">
        <v>170</v>
      </c>
      <c r="C597" s="77" t="s">
        <v>245</v>
      </c>
      <c r="D597" s="21" t="s">
        <v>146</v>
      </c>
      <c r="E597" s="64" t="str">
        <f>IF(AND($D$21=$D$613,$D$24=$D$615,$D$20=$D$616,$D$23=$D$618,$D$22=$D$620),D597,E596)</f>
        <v>АА</v>
      </c>
    </row>
    <row r="598" spans="2:9" hidden="1">
      <c r="B598" s="21" t="s">
        <v>171</v>
      </c>
      <c r="C598" s="77" t="s">
        <v>246</v>
      </c>
      <c r="D598" s="21" t="s">
        <v>148</v>
      </c>
      <c r="E598" s="64" t="str">
        <f>IF(AND($D$21=$D$613,$D$24=$D$614,$D$20=$D$617,$D$23=$D$618,$D$22=$D$620),D598,E597)</f>
        <v>АА</v>
      </c>
    </row>
    <row r="599" spans="2:9" hidden="1">
      <c r="B599" s="21" t="s">
        <v>172</v>
      </c>
      <c r="C599" s="77" t="s">
        <v>247</v>
      </c>
      <c r="D599" s="21" t="s">
        <v>150</v>
      </c>
      <c r="E599" s="64" t="str">
        <f>IF(AND($D$21=$D$613,$D$24=$D$614,$D$20=$D$616,$D$23=$D$619,$D$22=$D$620),D599,E598)</f>
        <v>АА</v>
      </c>
      <c r="H599" s="32" t="s">
        <v>113</v>
      </c>
      <c r="I599" s="32" t="s">
        <v>62</v>
      </c>
    </row>
    <row r="600" spans="2:9" hidden="1">
      <c r="B600" s="21" t="s">
        <v>173</v>
      </c>
      <c r="C600" s="77" t="s">
        <v>248</v>
      </c>
      <c r="D600" s="21" t="s">
        <v>152</v>
      </c>
      <c r="E600" s="64" t="str">
        <f>IF(AND($D$21=$D$613,$D$24=$D$614,$D$20=$D$616,$D$23=$D$618,$D$22=$D$621),D600,E599)</f>
        <v>АА</v>
      </c>
      <c r="H600" s="32" t="s">
        <v>81</v>
      </c>
      <c r="I600" s="32" t="s">
        <v>66</v>
      </c>
    </row>
    <row r="601" spans="2:9" hidden="1">
      <c r="B601" s="32" t="s">
        <v>179</v>
      </c>
      <c r="C601" s="77" t="s">
        <v>249</v>
      </c>
      <c r="D601" s="21" t="s">
        <v>204</v>
      </c>
      <c r="E601" s="64" t="str">
        <f>IF(AND($D$21=$D$613,$D$24=$D$615,$D$20=$D$617,$D$23=$D$618,$D$22=$D$620),D601,E600)</f>
        <v>АА</v>
      </c>
      <c r="H601" s="32" t="s">
        <v>71</v>
      </c>
      <c r="I601" s="32" t="s">
        <v>60</v>
      </c>
    </row>
    <row r="602" spans="2:9" hidden="1">
      <c r="B602" s="32" t="s">
        <v>180</v>
      </c>
      <c r="C602" s="77" t="s">
        <v>250</v>
      </c>
      <c r="D602" s="21" t="s">
        <v>205</v>
      </c>
      <c r="E602" s="64" t="str">
        <f>IF(AND($D$21=$D$613,$D$24=$D$615,$D$20=$D$616,$D$23=$D$619,$D$22=$D$620),D602,E601)</f>
        <v>АА</v>
      </c>
      <c r="H602" s="32" t="s">
        <v>117</v>
      </c>
      <c r="I602" s="32" t="s">
        <v>143</v>
      </c>
    </row>
    <row r="603" spans="2:9" hidden="1">
      <c r="B603" s="32" t="s">
        <v>181</v>
      </c>
      <c r="C603" s="77" t="s">
        <v>251</v>
      </c>
      <c r="D603" s="21" t="s">
        <v>206</v>
      </c>
      <c r="E603" s="64" t="str">
        <f>IF(AND($D$21=$D$613,$D$24=$D$615,$D$20=$D$616,$D$23=$D$618,$D$22=$D$621),D603,E602)</f>
        <v>АА</v>
      </c>
      <c r="H603" s="32" t="s">
        <v>119</v>
      </c>
      <c r="I603" s="32" t="s">
        <v>145</v>
      </c>
    </row>
    <row r="604" spans="2:9" hidden="1">
      <c r="B604" s="32" t="s">
        <v>182</v>
      </c>
      <c r="C604" s="77" t="s">
        <v>252</v>
      </c>
      <c r="D604" s="21" t="s">
        <v>207</v>
      </c>
      <c r="E604" s="64" t="str">
        <f>IF(AND($D$21=$D$613,$D$24=$D$614,$D$20=$D$617,$D$23=$D$619,$D$22=$D$620),D604,E603)</f>
        <v>АА</v>
      </c>
    </row>
    <row r="605" spans="2:9" hidden="1">
      <c r="B605" s="32" t="s">
        <v>183</v>
      </c>
      <c r="C605" s="77" t="s">
        <v>253</v>
      </c>
      <c r="D605" s="21" t="s">
        <v>208</v>
      </c>
      <c r="E605" s="64" t="str">
        <f>IF(AND($D$21=$D$613,$D$24=$D$614,$D$20=$D$617,$D$23=$D$618,$D$22=$D$621),D605,E604)</f>
        <v>АА</v>
      </c>
    </row>
    <row r="606" spans="2:9" hidden="1">
      <c r="B606" s="21" t="s">
        <v>184</v>
      </c>
      <c r="C606" s="77" t="s">
        <v>249</v>
      </c>
      <c r="D606" s="21" t="s">
        <v>209</v>
      </c>
      <c r="E606" s="64" t="str">
        <f>IF(AND($D$21=$D$613,$D$24=$D$615,$D$20=$D$617,$D$23=$D$619,$D$22=$D$620),D606,E605)</f>
        <v>АА</v>
      </c>
    </row>
    <row r="607" spans="2:9" hidden="1">
      <c r="B607" s="21" t="s">
        <v>185</v>
      </c>
      <c r="C607" s="77" t="s">
        <v>254</v>
      </c>
      <c r="D607" s="21" t="s">
        <v>210</v>
      </c>
      <c r="E607" s="64" t="str">
        <f>IF(AND($D$21=$D$613,$D$24=$D$615,$D$20=$D$617,$D$23=$D$618,$D$22=$D$621),D607,E606)</f>
        <v>АА</v>
      </c>
    </row>
    <row r="608" spans="2:9" hidden="1">
      <c r="B608" s="21" t="s">
        <v>224</v>
      </c>
      <c r="C608" s="77" t="s">
        <v>255</v>
      </c>
      <c r="D608" s="21" t="s">
        <v>211</v>
      </c>
      <c r="E608" s="64" t="str">
        <f>IF(AND($D$21=$D$613,$D$24=$D$614,$D$20=$D$617,$D$23=$D$619,$D$22=$D$621),D608,E607)</f>
        <v>АА</v>
      </c>
    </row>
    <row r="609" spans="2:5" hidden="1">
      <c r="B609" s="21" t="s">
        <v>225</v>
      </c>
      <c r="C609" s="77" t="s">
        <v>256</v>
      </c>
      <c r="D609" s="21" t="s">
        <v>222</v>
      </c>
      <c r="E609" s="64" t="str">
        <f>IF(AND($D$21=$D$613,$D$24=$D$615,$D$20=$D$617,$D$23=$D$619,$D$22=$D$621),D609,E608)</f>
        <v>АА</v>
      </c>
    </row>
    <row r="610" spans="2:5" hidden="1">
      <c r="B610" s="21"/>
      <c r="C610" s="77"/>
      <c r="D610" s="21"/>
    </row>
    <row r="611" spans="2:5" hidden="1">
      <c r="B611" s="21"/>
      <c r="C611" s="77"/>
      <c r="D611" s="21"/>
    </row>
    <row r="612" spans="2:5" hidden="1">
      <c r="B612" s="21"/>
      <c r="C612" s="77"/>
      <c r="D612" s="21" t="s">
        <v>61</v>
      </c>
    </row>
    <row r="613" spans="2:5" hidden="1">
      <c r="B613" s="21"/>
      <c r="C613" s="77"/>
      <c r="D613" s="78" t="s">
        <v>62</v>
      </c>
    </row>
    <row r="614" spans="2:5" hidden="1">
      <c r="B614" s="21"/>
      <c r="C614" s="77"/>
      <c r="D614" s="21" t="s">
        <v>65</v>
      </c>
    </row>
    <row r="615" spans="2:5" hidden="1">
      <c r="B615" s="21"/>
      <c r="C615" s="77"/>
      <c r="D615" s="78" t="s">
        <v>66</v>
      </c>
    </row>
    <row r="616" spans="2:5" hidden="1">
      <c r="B616" s="21"/>
      <c r="C616" s="77"/>
      <c r="D616" s="21" t="s">
        <v>59</v>
      </c>
    </row>
    <row r="617" spans="2:5" hidden="1">
      <c r="B617" s="21"/>
      <c r="C617" s="77"/>
      <c r="D617" s="78" t="s">
        <v>60</v>
      </c>
    </row>
    <row r="618" spans="2:5" hidden="1">
      <c r="B618" s="21"/>
      <c r="C618" s="77"/>
      <c r="D618" s="21" t="s">
        <v>64</v>
      </c>
    </row>
    <row r="619" spans="2:5" hidden="1">
      <c r="B619" s="21"/>
      <c r="C619" s="77"/>
      <c r="D619" s="78" t="s">
        <v>63</v>
      </c>
    </row>
    <row r="620" spans="2:5" hidden="1">
      <c r="B620" s="21"/>
      <c r="C620" s="77"/>
      <c r="D620" s="21" t="s">
        <v>226</v>
      </c>
    </row>
    <row r="621" spans="2:5" hidden="1">
      <c r="B621" s="21"/>
      <c r="C621" s="77"/>
      <c r="D621" s="78" t="s">
        <v>227</v>
      </c>
    </row>
    <row r="622" spans="2:5" hidden="1">
      <c r="B622" s="21"/>
      <c r="C622" s="77"/>
      <c r="D622" s="21"/>
    </row>
    <row r="623" spans="2:5" hidden="1">
      <c r="C623" s="73"/>
      <c r="D623" s="73"/>
    </row>
    <row r="624" spans="2:5" hidden="1">
      <c r="B624" s="32" t="s">
        <v>166</v>
      </c>
      <c r="D624" s="73"/>
    </row>
    <row r="625" spans="2:4" hidden="1">
      <c r="B625" s="72"/>
      <c r="D625" s="73"/>
    </row>
    <row r="626" spans="2:4" hidden="1">
      <c r="B626" s="72" t="s">
        <v>167</v>
      </c>
      <c r="C626" s="32" t="s">
        <v>168</v>
      </c>
      <c r="D626" s="73"/>
    </row>
    <row r="627" spans="2:4" hidden="1"/>
    <row r="628" spans="2:4" hidden="1"/>
    <row r="629" spans="2:4" hidden="1"/>
    <row r="630" spans="2:4" hidden="1"/>
    <row r="631" spans="2:4" hidden="1">
      <c r="B631" s="32" t="s">
        <v>169</v>
      </c>
      <c r="C631" s="32" t="s">
        <v>233</v>
      </c>
    </row>
    <row r="632" spans="2:4" hidden="1"/>
    <row r="633" spans="2:4" hidden="1"/>
    <row r="634" spans="2:4" hidden="1">
      <c r="B634" s="32" t="s">
        <v>68</v>
      </c>
      <c r="C634" s="32" t="s">
        <v>69</v>
      </c>
    </row>
    <row r="635" spans="2:4" hidden="1">
      <c r="B635" s="32" t="s">
        <v>71</v>
      </c>
      <c r="C635" s="32" t="s">
        <v>72</v>
      </c>
    </row>
    <row r="636" spans="2:4" hidden="1">
      <c r="B636" s="32" t="s">
        <v>73</v>
      </c>
      <c r="C636" s="32" t="s">
        <v>74</v>
      </c>
    </row>
    <row r="637" spans="2:4" hidden="1">
      <c r="B637" s="32" t="s">
        <v>75</v>
      </c>
      <c r="C637" s="32" t="s">
        <v>76</v>
      </c>
    </row>
    <row r="638" spans="2:4" hidden="1">
      <c r="B638" s="32" t="s">
        <v>78</v>
      </c>
      <c r="C638" s="32" t="s">
        <v>79</v>
      </c>
    </row>
    <row r="639" spans="2:4" hidden="1">
      <c r="B639" s="32" t="s">
        <v>81</v>
      </c>
      <c r="C639" s="32" t="s">
        <v>82</v>
      </c>
    </row>
    <row r="640" spans="2:4" hidden="1">
      <c r="B640" s="74" t="s">
        <v>87</v>
      </c>
      <c r="C640" s="73" t="s">
        <v>88</v>
      </c>
    </row>
    <row r="641" spans="2:3" hidden="1">
      <c r="B641" s="74" t="s">
        <v>89</v>
      </c>
      <c r="C641" s="73" t="s">
        <v>90</v>
      </c>
    </row>
    <row r="642" spans="2:3" hidden="1">
      <c r="B642" s="74" t="s">
        <v>91</v>
      </c>
      <c r="C642" s="73" t="s">
        <v>92</v>
      </c>
    </row>
    <row r="643" spans="2:3" hidden="1">
      <c r="B643" s="74" t="s">
        <v>93</v>
      </c>
      <c r="C643" s="73" t="s">
        <v>94</v>
      </c>
    </row>
    <row r="644" spans="2:3" hidden="1">
      <c r="B644" s="74" t="s">
        <v>95</v>
      </c>
      <c r="C644" s="73" t="s">
        <v>96</v>
      </c>
    </row>
    <row r="645" spans="2:3" hidden="1">
      <c r="B645" s="74" t="s">
        <v>97</v>
      </c>
      <c r="C645" s="73" t="s">
        <v>98</v>
      </c>
    </row>
    <row r="646" spans="2:3" hidden="1">
      <c r="B646" s="74" t="s">
        <v>99</v>
      </c>
      <c r="C646" s="73" t="s">
        <v>100</v>
      </c>
    </row>
    <row r="647" spans="2:3" hidden="1">
      <c r="B647" s="74" t="s">
        <v>101</v>
      </c>
      <c r="C647" s="73" t="s">
        <v>102</v>
      </c>
    </row>
    <row r="648" spans="2:3" hidden="1">
      <c r="B648" s="74" t="s">
        <v>103</v>
      </c>
      <c r="C648" s="73" t="s">
        <v>104</v>
      </c>
    </row>
    <row r="649" spans="2:3" hidden="1">
      <c r="B649" s="74" t="s">
        <v>105</v>
      </c>
      <c r="C649" s="73" t="s">
        <v>106</v>
      </c>
    </row>
    <row r="650" spans="2:3" hidden="1">
      <c r="B650" s="74" t="s">
        <v>107</v>
      </c>
      <c r="C650" s="73" t="s">
        <v>108</v>
      </c>
    </row>
    <row r="651" spans="2:3" hidden="1">
      <c r="B651" s="74" t="s">
        <v>109</v>
      </c>
      <c r="C651" s="73" t="s">
        <v>110</v>
      </c>
    </row>
    <row r="652" spans="2:3" hidden="1">
      <c r="B652" s="32" t="s">
        <v>78</v>
      </c>
      <c r="C652" s="75" t="s">
        <v>44</v>
      </c>
    </row>
    <row r="653" spans="2:3" hidden="1">
      <c r="B653" s="32" t="s">
        <v>113</v>
      </c>
      <c r="C653" s="75" t="s">
        <v>43</v>
      </c>
    </row>
    <row r="654" spans="2:3" hidden="1">
      <c r="B654" s="32" t="s">
        <v>81</v>
      </c>
      <c r="C654" s="75" t="s">
        <v>46</v>
      </c>
    </row>
    <row r="655" spans="2:3" hidden="1">
      <c r="B655" s="32" t="s">
        <v>71</v>
      </c>
      <c r="C655" s="75" t="s">
        <v>45</v>
      </c>
    </row>
    <row r="656" spans="2:3" hidden="1">
      <c r="B656" s="32" t="s">
        <v>117</v>
      </c>
      <c r="C656" s="75" t="s">
        <v>47</v>
      </c>
    </row>
    <row r="657" spans="2:3" hidden="1">
      <c r="B657" s="32" t="s">
        <v>119</v>
      </c>
      <c r="C657" s="75" t="s">
        <v>48</v>
      </c>
    </row>
    <row r="658" spans="2:3" hidden="1">
      <c r="B658" s="32" t="s">
        <v>121</v>
      </c>
      <c r="C658" s="75" t="s">
        <v>51</v>
      </c>
    </row>
    <row r="659" spans="2:3" hidden="1">
      <c r="B659" s="32" t="s">
        <v>123</v>
      </c>
      <c r="C659" s="75" t="s">
        <v>50</v>
      </c>
    </row>
    <row r="660" spans="2:3" hidden="1">
      <c r="B660" s="32" t="s">
        <v>125</v>
      </c>
      <c r="C660" s="75" t="s">
        <v>49</v>
      </c>
    </row>
    <row r="661" spans="2:3" hidden="1">
      <c r="B661" s="32" t="s">
        <v>128</v>
      </c>
      <c r="C661" s="73" t="s">
        <v>52</v>
      </c>
    </row>
    <row r="662" spans="2:3" hidden="1">
      <c r="B662" s="32" t="s">
        <v>129</v>
      </c>
      <c r="C662" s="73" t="s">
        <v>53</v>
      </c>
    </row>
    <row r="663" spans="2:3" hidden="1">
      <c r="B663" s="32" t="s">
        <v>130</v>
      </c>
      <c r="C663" s="73" t="s">
        <v>54</v>
      </c>
    </row>
    <row r="664" spans="2:3" hidden="1">
      <c r="B664" s="32" t="s">
        <v>131</v>
      </c>
      <c r="C664" s="73" t="s">
        <v>55</v>
      </c>
    </row>
    <row r="665" spans="2:3" hidden="1">
      <c r="B665" s="32" t="s">
        <v>132</v>
      </c>
      <c r="C665" s="73" t="s">
        <v>56</v>
      </c>
    </row>
    <row r="666" spans="2:3" hidden="1">
      <c r="B666" s="32" t="s">
        <v>133</v>
      </c>
      <c r="C666" s="73" t="s">
        <v>57</v>
      </c>
    </row>
    <row r="667" spans="2:3" hidden="1">
      <c r="B667" s="32" t="s">
        <v>134</v>
      </c>
      <c r="C667" s="73" t="s">
        <v>58</v>
      </c>
    </row>
    <row r="668" spans="2:3" hidden="1">
      <c r="B668" s="32" t="s">
        <v>136</v>
      </c>
      <c r="C668" s="76" t="s">
        <v>137</v>
      </c>
    </row>
    <row r="669" spans="2:3" hidden="1">
      <c r="B669" s="21" t="s">
        <v>139</v>
      </c>
      <c r="C669" s="77" t="s">
        <v>66</v>
      </c>
    </row>
    <row r="670" spans="2:3" hidden="1">
      <c r="B670" s="21" t="s">
        <v>140</v>
      </c>
      <c r="C670" s="77" t="s">
        <v>60</v>
      </c>
    </row>
    <row r="671" spans="2:3" hidden="1">
      <c r="B671" s="21" t="s">
        <v>142</v>
      </c>
      <c r="C671" s="77" t="s">
        <v>143</v>
      </c>
    </row>
    <row r="672" spans="2:3" hidden="1">
      <c r="B672" s="21" t="s">
        <v>144</v>
      </c>
      <c r="C672" s="77" t="s">
        <v>145</v>
      </c>
    </row>
    <row r="673" spans="2:3" hidden="1">
      <c r="B673" s="21" t="s">
        <v>186</v>
      </c>
      <c r="C673" s="77" t="s">
        <v>191</v>
      </c>
    </row>
    <row r="674" spans="2:3" hidden="1">
      <c r="B674" s="21" t="s">
        <v>187</v>
      </c>
      <c r="C674" s="77" t="s">
        <v>157</v>
      </c>
    </row>
    <row r="675" spans="2:3" hidden="1">
      <c r="B675" s="21" t="s">
        <v>188</v>
      </c>
      <c r="C675" s="77" t="s">
        <v>159</v>
      </c>
    </row>
    <row r="676" spans="2:3" hidden="1">
      <c r="B676" s="21" t="s">
        <v>189</v>
      </c>
      <c r="C676" s="77" t="s">
        <v>194</v>
      </c>
    </row>
    <row r="677" spans="2:3" hidden="1">
      <c r="B677" s="21" t="s">
        <v>190</v>
      </c>
      <c r="C677" s="77" t="s">
        <v>195</v>
      </c>
    </row>
    <row r="678" spans="2:3" hidden="1">
      <c r="B678" s="21" t="s">
        <v>197</v>
      </c>
      <c r="C678" s="77" t="s">
        <v>191</v>
      </c>
    </row>
    <row r="679" spans="2:3" hidden="1">
      <c r="B679" s="21" t="s">
        <v>198</v>
      </c>
      <c r="C679" s="77" t="s">
        <v>196</v>
      </c>
    </row>
    <row r="680" spans="2:3" hidden="1">
      <c r="B680" s="21" t="s">
        <v>201</v>
      </c>
      <c r="C680" s="77" t="s">
        <v>213</v>
      </c>
    </row>
    <row r="681" spans="2:3" hidden="1">
      <c r="B681" s="21" t="s">
        <v>214</v>
      </c>
      <c r="C681" s="77" t="s">
        <v>200</v>
      </c>
    </row>
    <row r="682" spans="2:3" hidden="1">
      <c r="B682" s="21" t="s">
        <v>203</v>
      </c>
      <c r="C682" s="77" t="s">
        <v>62</v>
      </c>
    </row>
    <row r="683" spans="2:3" hidden="1">
      <c r="B683" s="21" t="s">
        <v>146</v>
      </c>
      <c r="C683" s="77" t="s">
        <v>147</v>
      </c>
    </row>
    <row r="684" spans="2:3" hidden="1">
      <c r="B684" s="21" t="s">
        <v>148</v>
      </c>
      <c r="C684" s="77" t="s">
        <v>149</v>
      </c>
    </row>
    <row r="685" spans="2:3" hidden="1">
      <c r="B685" s="21" t="s">
        <v>150</v>
      </c>
      <c r="C685" s="77" t="s">
        <v>151</v>
      </c>
    </row>
    <row r="686" spans="2:3" hidden="1">
      <c r="B686" s="21" t="s">
        <v>152</v>
      </c>
      <c r="C686" s="77" t="s">
        <v>153</v>
      </c>
    </row>
    <row r="687" spans="2:3" hidden="1">
      <c r="B687" s="21" t="s">
        <v>204</v>
      </c>
      <c r="C687" s="77" t="s">
        <v>215</v>
      </c>
    </row>
    <row r="688" spans="2:3" hidden="1">
      <c r="B688" s="21" t="s">
        <v>205</v>
      </c>
      <c r="C688" s="77" t="s">
        <v>216</v>
      </c>
    </row>
    <row r="689" spans="2:3" hidden="1">
      <c r="B689" s="21" t="s">
        <v>206</v>
      </c>
      <c r="C689" s="77" t="s">
        <v>217</v>
      </c>
    </row>
    <row r="690" spans="2:3" hidden="1">
      <c r="B690" s="21" t="s">
        <v>207</v>
      </c>
      <c r="C690" s="77" t="s">
        <v>218</v>
      </c>
    </row>
    <row r="691" spans="2:3" hidden="1">
      <c r="B691" s="21" t="s">
        <v>208</v>
      </c>
      <c r="C691" s="77" t="s">
        <v>219</v>
      </c>
    </row>
    <row r="692" spans="2:3" hidden="1">
      <c r="B692" s="21" t="s">
        <v>209</v>
      </c>
      <c r="C692" s="77" t="s">
        <v>215</v>
      </c>
    </row>
    <row r="693" spans="2:3" hidden="1">
      <c r="B693" s="21" t="s">
        <v>210</v>
      </c>
      <c r="C693" s="77" t="s">
        <v>220</v>
      </c>
    </row>
    <row r="694" spans="2:3" hidden="1">
      <c r="B694" s="21" t="s">
        <v>211</v>
      </c>
      <c r="C694" s="77" t="s">
        <v>228</v>
      </c>
    </row>
    <row r="695" spans="2:3" hidden="1">
      <c r="B695" s="21" t="s">
        <v>222</v>
      </c>
      <c r="C695" s="77" t="s">
        <v>221</v>
      </c>
    </row>
    <row r="696" spans="2:3" hidden="1">
      <c r="B696" s="72" t="s">
        <v>167</v>
      </c>
      <c r="C696" s="32" t="s">
        <v>168</v>
      </c>
    </row>
  </sheetData>
  <sheetProtection password="DC4C" sheet="1" objects="1" scenarios="1"/>
  <mergeCells count="32">
    <mergeCell ref="C37:G37"/>
    <mergeCell ref="C36:G36"/>
    <mergeCell ref="B6:C6"/>
    <mergeCell ref="B7:C7"/>
    <mergeCell ref="B5:C5"/>
    <mergeCell ref="D21:H21"/>
    <mergeCell ref="D22:H22"/>
    <mergeCell ref="D23:H23"/>
    <mergeCell ref="D24:H24"/>
    <mergeCell ref="D18:E18"/>
    <mergeCell ref="D19:H19"/>
    <mergeCell ref="D20:H20"/>
    <mergeCell ref="B33:D33"/>
    <mergeCell ref="B34:D34"/>
    <mergeCell ref="E34:H34"/>
    <mergeCell ref="E33:H33"/>
    <mergeCell ref="D5:H5"/>
    <mergeCell ref="A25:H32"/>
    <mergeCell ref="C2:E2"/>
    <mergeCell ref="C3:E3"/>
    <mergeCell ref="D14:H14"/>
    <mergeCell ref="F18:H18"/>
    <mergeCell ref="D4:G4"/>
    <mergeCell ref="D17:E17"/>
    <mergeCell ref="F17:G17"/>
    <mergeCell ref="D12:H12"/>
    <mergeCell ref="D11:H11"/>
    <mergeCell ref="D13:H13"/>
    <mergeCell ref="D15:H15"/>
    <mergeCell ref="D16:H16"/>
    <mergeCell ref="D7:H7"/>
    <mergeCell ref="D6:H6"/>
  </mergeCells>
  <hyperlinks>
    <hyperlink ref="B7" r:id="rId1" tooltip="tver@dkc.ru"/>
    <hyperlink ref="D7" r:id="rId2" tooltip="info@dkc.ru"/>
  </hyperlinks>
  <printOptions gridLines="1"/>
  <pageMargins left="0.31" right="0.24" top="0.46" bottom="0.46" header="0.3" footer="0.3"/>
  <pageSetup paperSize="9" orientation="portrait" horizontalDpi="4294967292" verticalDpi="4294967292" r:id="rId3"/>
  <drawing r:id="rId4"/>
  <legacyDrawing r:id="rId5"/>
  <extLst xmlns:x14="http://schemas.microsoft.com/office/spreadsheetml/2009/9/main">
    <ext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'Для инфы'!$A$3:$A$15</xm:f>
          </x14:formula1>
          <xm:sqref>D14:H14</xm:sqref>
        </x14:dataValidation>
        <x14:dataValidation type="list" allowBlank="1" showInputMessage="1" showErrorMessage="1">
          <x14:formula1>
            <xm:f>'Для инфы'!$B$3:$B$4</xm:f>
          </x14:formula1>
          <xm:sqref>D15:H15</xm:sqref>
        </x14:dataValidation>
        <x14:dataValidation type="list" allowBlank="1" showInputMessage="1" showErrorMessage="1">
          <x14:formula1>
            <xm:f>'Для инфы'!$C$3:$C$11</xm:f>
          </x14:formula1>
          <xm:sqref>D16:H16</xm:sqref>
        </x14:dataValidation>
        <x14:dataValidation type="list" allowBlank="1" showInputMessage="1" showErrorMessage="1">
          <x14:formula1>
            <xm:f>'Для инфы'!$D$3:$D$9</xm:f>
          </x14:formula1>
          <xm:sqref>D19:H19</xm:sqref>
        </x14:dataValidation>
        <x14:dataValidation type="list" allowBlank="1" showInputMessage="1" showErrorMessage="1">
          <x14:formula1>
            <xm:f>'Для инфы'!$E$3:$E$4</xm:f>
          </x14:formula1>
          <xm:sqref>D20:H20</xm:sqref>
        </x14:dataValidation>
        <x14:dataValidation type="list" allowBlank="1" showInputMessage="1" showErrorMessage="1">
          <x14:formula1>
            <xm:f>'Для инфы'!$F$3:$F$4</xm:f>
          </x14:formula1>
          <xm:sqref>D21:H21</xm:sqref>
        </x14:dataValidation>
        <x14:dataValidation type="list" allowBlank="1" showInputMessage="1" showErrorMessage="1">
          <x14:formula1>
            <xm:f>'Для инфы'!$G$3:$G$4</xm:f>
          </x14:formula1>
          <xm:sqref>D22:H22</xm:sqref>
        </x14:dataValidation>
        <x14:dataValidation type="list" allowBlank="1" showInputMessage="1" showErrorMessage="1">
          <x14:formula1>
            <xm:f>'Для инфы'!$H$3:$H$4</xm:f>
          </x14:formula1>
          <xm:sqref>D23:H23</xm:sqref>
        </x14:dataValidation>
        <x14:dataValidation type="list" allowBlank="1" showInputMessage="1" showErrorMessage="1">
          <x14:formula1>
            <xm:f>'Для инфы'!$I$3:$I$4</xm:f>
          </x14:formula1>
          <xm:sqref>D24:H24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I15"/>
  <sheetViews>
    <sheetView topLeftCell="J1" zoomScale="125" zoomScaleNormal="125" zoomScalePageLayoutView="125" workbookViewId="0">
      <selection activeCell="J1" sqref="J1:J1048576"/>
    </sheetView>
  </sheetViews>
  <sheetFormatPr defaultColWidth="10.85546875" defaultRowHeight="15"/>
  <cols>
    <col min="1" max="1" width="17" style="47" hidden="1" customWidth="1"/>
    <col min="2" max="2" width="12" style="47" hidden="1" customWidth="1"/>
    <col min="3" max="3" width="15.7109375" style="47" hidden="1" customWidth="1"/>
    <col min="4" max="4" width="0" style="47" hidden="1" customWidth="1"/>
    <col min="5" max="5" width="16" style="47" hidden="1" customWidth="1"/>
    <col min="6" max="6" width="0" style="47" hidden="1" customWidth="1"/>
    <col min="7" max="7" width="22.7109375" style="47" hidden="1" customWidth="1"/>
    <col min="8" max="9" width="0" style="47" hidden="1" customWidth="1"/>
    <col min="10" max="16384" width="10.85546875" style="47"/>
  </cols>
  <sheetData>
    <row r="2" spans="1:9" s="46" customFormat="1" ht="39.950000000000003" customHeight="1">
      <c r="A2" s="44" t="s">
        <v>7</v>
      </c>
      <c r="B2" s="44" t="s">
        <v>40</v>
      </c>
      <c r="C2" s="44" t="s">
        <v>28</v>
      </c>
      <c r="D2" s="44" t="s">
        <v>30</v>
      </c>
      <c r="E2" s="44" t="s">
        <v>13</v>
      </c>
      <c r="F2" s="44" t="s">
        <v>15</v>
      </c>
      <c r="G2" s="44" t="s">
        <v>16</v>
      </c>
      <c r="H2" s="45" t="s">
        <v>17</v>
      </c>
      <c r="I2" s="44" t="s">
        <v>18</v>
      </c>
    </row>
    <row r="3" spans="1:9">
      <c r="A3" s="47">
        <v>100</v>
      </c>
      <c r="B3" s="47" t="s">
        <v>41</v>
      </c>
      <c r="C3" s="47" t="s">
        <v>43</v>
      </c>
      <c r="D3" s="48" t="s">
        <v>52</v>
      </c>
      <c r="E3" s="47" t="s">
        <v>59</v>
      </c>
      <c r="F3" s="47" t="s">
        <v>61</v>
      </c>
      <c r="G3" s="47" t="s">
        <v>226</v>
      </c>
      <c r="H3" s="47" t="s">
        <v>63</v>
      </c>
      <c r="I3" s="47" t="s">
        <v>65</v>
      </c>
    </row>
    <row r="4" spans="1:9">
      <c r="A4" s="47">
        <v>160</v>
      </c>
      <c r="B4" s="47" t="s">
        <v>42</v>
      </c>
      <c r="C4" s="47" t="s">
        <v>44</v>
      </c>
      <c r="D4" s="48" t="s">
        <v>53</v>
      </c>
      <c r="E4" s="47" t="s">
        <v>60</v>
      </c>
      <c r="F4" s="47" t="s">
        <v>62</v>
      </c>
      <c r="G4" s="47" t="s">
        <v>227</v>
      </c>
      <c r="H4" s="47" t="s">
        <v>64</v>
      </c>
      <c r="I4" s="47" t="s">
        <v>66</v>
      </c>
    </row>
    <row r="5" spans="1:9">
      <c r="A5" s="47">
        <v>250</v>
      </c>
      <c r="C5" s="47" t="s">
        <v>45</v>
      </c>
      <c r="D5" s="48" t="s">
        <v>54</v>
      </c>
    </row>
    <row r="6" spans="1:9">
      <c r="A6" s="47">
        <v>400</v>
      </c>
      <c r="C6" s="47" t="s">
        <v>46</v>
      </c>
      <c r="D6" s="48" t="s">
        <v>55</v>
      </c>
    </row>
    <row r="7" spans="1:9">
      <c r="A7" s="47">
        <v>500</v>
      </c>
      <c r="C7" s="47" t="s">
        <v>47</v>
      </c>
      <c r="D7" s="48" t="s">
        <v>56</v>
      </c>
    </row>
    <row r="8" spans="1:9">
      <c r="A8" s="47">
        <v>630</v>
      </c>
      <c r="C8" s="47" t="s">
        <v>48</v>
      </c>
      <c r="D8" s="48" t="s">
        <v>57</v>
      </c>
    </row>
    <row r="9" spans="1:9">
      <c r="A9" s="47">
        <v>800</v>
      </c>
      <c r="C9" s="47" t="s">
        <v>49</v>
      </c>
      <c r="D9" s="48" t="s">
        <v>58</v>
      </c>
    </row>
    <row r="10" spans="1:9">
      <c r="A10" s="47">
        <v>1000</v>
      </c>
      <c r="C10" s="47" t="s">
        <v>50</v>
      </c>
    </row>
    <row r="11" spans="1:9">
      <c r="A11" s="47">
        <v>1250</v>
      </c>
      <c r="C11" s="47" t="s">
        <v>51</v>
      </c>
    </row>
    <row r="12" spans="1:9">
      <c r="A12" s="47">
        <v>1600</v>
      </c>
    </row>
    <row r="13" spans="1:9">
      <c r="A13" s="47">
        <v>2000</v>
      </c>
    </row>
    <row r="14" spans="1:9">
      <c r="A14" s="47">
        <v>2500</v>
      </c>
    </row>
    <row r="15" spans="1:9">
      <c r="A15" s="47">
        <v>3150</v>
      </c>
    </row>
  </sheetData>
  <sheetProtection password="DC4C"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B5:F79"/>
  <sheetViews>
    <sheetView topLeftCell="H58" workbookViewId="0">
      <selection activeCell="I61" sqref="I61"/>
    </sheetView>
  </sheetViews>
  <sheetFormatPr defaultColWidth="8.85546875" defaultRowHeight="15"/>
  <cols>
    <col min="1" max="1" width="0" hidden="1" customWidth="1"/>
    <col min="2" max="2" width="31.140625" hidden="1" customWidth="1"/>
    <col min="3" max="3" width="46.28515625" hidden="1" customWidth="1"/>
    <col min="4" max="4" width="15.28515625" style="42" hidden="1" customWidth="1"/>
    <col min="5" max="7" width="0" hidden="1" customWidth="1"/>
  </cols>
  <sheetData>
    <row r="5" spans="2:4">
      <c r="B5" t="s">
        <v>67</v>
      </c>
    </row>
    <row r="6" spans="2:4">
      <c r="B6" t="s">
        <v>68</v>
      </c>
      <c r="C6" t="s">
        <v>69</v>
      </c>
    </row>
    <row r="8" spans="2:4">
      <c r="B8" t="s">
        <v>70</v>
      </c>
    </row>
    <row r="9" spans="2:4">
      <c r="B9" t="s">
        <v>71</v>
      </c>
      <c r="C9" t="s">
        <v>72</v>
      </c>
    </row>
    <row r="10" spans="2:4">
      <c r="B10" t="s">
        <v>73</v>
      </c>
      <c r="C10" t="s">
        <v>74</v>
      </c>
    </row>
    <row r="11" spans="2:4">
      <c r="B11" t="s">
        <v>75</v>
      </c>
      <c r="C11" t="s">
        <v>76</v>
      </c>
    </row>
    <row r="13" spans="2:4">
      <c r="B13" t="s">
        <v>77</v>
      </c>
    </row>
    <row r="14" spans="2:4">
      <c r="B14" t="s">
        <v>78</v>
      </c>
      <c r="C14" t="s">
        <v>79</v>
      </c>
      <c r="D14" s="42" t="s">
        <v>80</v>
      </c>
    </row>
    <row r="15" spans="2:4">
      <c r="B15" t="s">
        <v>81</v>
      </c>
      <c r="C15" t="s">
        <v>82</v>
      </c>
      <c r="D15" s="42" t="s">
        <v>83</v>
      </c>
    </row>
    <row r="16" spans="2:4">
      <c r="B16" t="s">
        <v>84</v>
      </c>
      <c r="C16" t="s">
        <v>85</v>
      </c>
    </row>
    <row r="18" spans="2:6">
      <c r="B18" t="s">
        <v>86</v>
      </c>
    </row>
    <row r="19" spans="2:6">
      <c r="B19" s="43" t="s">
        <v>87</v>
      </c>
      <c r="C19" s="49">
        <v>100</v>
      </c>
      <c r="D19" s="42" t="s">
        <v>88</v>
      </c>
      <c r="F19" s="43"/>
    </row>
    <row r="20" spans="2:6">
      <c r="B20" s="43" t="s">
        <v>89</v>
      </c>
      <c r="C20" s="49">
        <v>160</v>
      </c>
      <c r="D20" s="42" t="s">
        <v>90</v>
      </c>
      <c r="F20" s="43"/>
    </row>
    <row r="21" spans="2:6">
      <c r="B21" s="43" t="s">
        <v>91</v>
      </c>
      <c r="C21" s="49">
        <v>250</v>
      </c>
      <c r="D21" s="42" t="s">
        <v>92</v>
      </c>
      <c r="F21" s="43"/>
    </row>
    <row r="22" spans="2:6">
      <c r="B22" s="43" t="s">
        <v>93</v>
      </c>
      <c r="C22" s="49">
        <v>400</v>
      </c>
      <c r="D22" s="42" t="s">
        <v>94</v>
      </c>
      <c r="F22" s="43"/>
    </row>
    <row r="23" spans="2:6">
      <c r="B23" s="43" t="s">
        <v>95</v>
      </c>
      <c r="C23" s="49">
        <v>630</v>
      </c>
      <c r="D23" s="42" t="s">
        <v>96</v>
      </c>
      <c r="F23" s="43"/>
    </row>
    <row r="24" spans="2:6">
      <c r="B24" s="43" t="s">
        <v>97</v>
      </c>
      <c r="C24" s="49">
        <v>800</v>
      </c>
      <c r="D24" s="42" t="s">
        <v>98</v>
      </c>
      <c r="F24" s="43"/>
    </row>
    <row r="25" spans="2:6">
      <c r="B25" s="43" t="s">
        <v>99</v>
      </c>
      <c r="C25" s="49">
        <v>1000</v>
      </c>
      <c r="D25" s="42" t="s">
        <v>100</v>
      </c>
      <c r="F25" s="43"/>
    </row>
    <row r="26" spans="2:6">
      <c r="B26" s="43" t="s">
        <v>101</v>
      </c>
      <c r="C26" s="49">
        <v>1250</v>
      </c>
      <c r="D26" s="42" t="s">
        <v>102</v>
      </c>
      <c r="F26" s="43"/>
    </row>
    <row r="27" spans="2:6">
      <c r="B27" s="43" t="s">
        <v>103</v>
      </c>
      <c r="C27" s="49">
        <v>1600</v>
      </c>
      <c r="D27" s="42" t="s">
        <v>104</v>
      </c>
      <c r="F27" s="43"/>
    </row>
    <row r="28" spans="2:6">
      <c r="B28" s="43" t="s">
        <v>105</v>
      </c>
      <c r="C28" s="49">
        <v>2000</v>
      </c>
      <c r="D28" s="42" t="s">
        <v>106</v>
      </c>
      <c r="F28" s="43"/>
    </row>
    <row r="29" spans="2:6">
      <c r="B29" s="43" t="s">
        <v>107</v>
      </c>
      <c r="C29" s="49">
        <v>2500</v>
      </c>
      <c r="D29" s="42" t="s">
        <v>108</v>
      </c>
      <c r="F29" s="43"/>
    </row>
    <row r="30" spans="2:6">
      <c r="B30" s="43" t="s">
        <v>109</v>
      </c>
      <c r="C30" s="49">
        <v>3150</v>
      </c>
      <c r="D30" s="42" t="s">
        <v>110</v>
      </c>
    </row>
    <row r="32" spans="2:6">
      <c r="B32" t="s">
        <v>111</v>
      </c>
    </row>
    <row r="33" spans="2:4">
      <c r="B33" t="s">
        <v>78</v>
      </c>
      <c r="C33" s="49" t="s">
        <v>44</v>
      </c>
      <c r="D33" s="42" t="s">
        <v>112</v>
      </c>
    </row>
    <row r="34" spans="2:4">
      <c r="B34" t="s">
        <v>113</v>
      </c>
      <c r="C34" s="49" t="s">
        <v>43</v>
      </c>
      <c r="D34" s="42" t="s">
        <v>114</v>
      </c>
    </row>
    <row r="35" spans="2:4">
      <c r="B35" t="s">
        <v>81</v>
      </c>
      <c r="C35" s="49" t="s">
        <v>46</v>
      </c>
      <c r="D35" s="42" t="s">
        <v>115</v>
      </c>
    </row>
    <row r="36" spans="2:4">
      <c r="B36" t="s">
        <v>71</v>
      </c>
      <c r="C36" s="49" t="s">
        <v>45</v>
      </c>
      <c r="D36" s="42" t="s">
        <v>116</v>
      </c>
    </row>
    <row r="37" spans="2:4">
      <c r="B37" t="s">
        <v>117</v>
      </c>
      <c r="C37" s="49" t="s">
        <v>47</v>
      </c>
      <c r="D37" s="49" t="s">
        <v>118</v>
      </c>
    </row>
    <row r="38" spans="2:4">
      <c r="B38" t="s">
        <v>119</v>
      </c>
      <c r="C38" s="49" t="s">
        <v>48</v>
      </c>
      <c r="D38" s="49" t="s">
        <v>120</v>
      </c>
    </row>
    <row r="39" spans="2:4">
      <c r="B39" t="s">
        <v>121</v>
      </c>
      <c r="C39" s="49" t="s">
        <v>51</v>
      </c>
      <c r="D39" s="49" t="s">
        <v>122</v>
      </c>
    </row>
    <row r="40" spans="2:4">
      <c r="B40" t="s">
        <v>123</v>
      </c>
      <c r="C40" s="49" t="s">
        <v>50</v>
      </c>
      <c r="D40" s="49" t="s">
        <v>124</v>
      </c>
    </row>
    <row r="41" spans="2:4">
      <c r="B41" t="s">
        <v>125</v>
      </c>
      <c r="C41" s="49" t="s">
        <v>49</v>
      </c>
      <c r="D41" s="49" t="s">
        <v>126</v>
      </c>
    </row>
    <row r="43" spans="2:4">
      <c r="B43" t="s">
        <v>127</v>
      </c>
    </row>
    <row r="44" spans="2:4">
      <c r="B44" t="s">
        <v>128</v>
      </c>
      <c r="C44" s="42" t="s">
        <v>52</v>
      </c>
      <c r="D44" s="50"/>
    </row>
    <row r="45" spans="2:4">
      <c r="B45" t="s">
        <v>129</v>
      </c>
      <c r="C45" s="42" t="s">
        <v>53</v>
      </c>
      <c r="D45" s="50"/>
    </row>
    <row r="46" spans="2:4">
      <c r="B46" t="s">
        <v>130</v>
      </c>
      <c r="C46" s="42" t="s">
        <v>54</v>
      </c>
      <c r="D46" s="51"/>
    </row>
    <row r="47" spans="2:4">
      <c r="B47" t="s">
        <v>131</v>
      </c>
      <c r="C47" s="42" t="s">
        <v>55</v>
      </c>
      <c r="D47" s="50"/>
    </row>
    <row r="48" spans="2:4">
      <c r="B48" t="s">
        <v>132</v>
      </c>
      <c r="C48" s="42" t="s">
        <v>56</v>
      </c>
      <c r="D48" s="50"/>
    </row>
    <row r="49" spans="2:4">
      <c r="B49" t="s">
        <v>133</v>
      </c>
      <c r="C49" s="42" t="s">
        <v>57</v>
      </c>
      <c r="D49" s="50"/>
    </row>
    <row r="50" spans="2:4">
      <c r="B50" t="s">
        <v>134</v>
      </c>
      <c r="C50" s="42" t="s">
        <v>58</v>
      </c>
      <c r="D50" s="50"/>
    </row>
    <row r="52" spans="2:4">
      <c r="B52" t="s">
        <v>135</v>
      </c>
    </row>
    <row r="53" spans="2:4">
      <c r="B53" t="s">
        <v>136</v>
      </c>
      <c r="C53" s="42" t="s">
        <v>137</v>
      </c>
    </row>
    <row r="54" spans="2:4">
      <c r="B54" t="s">
        <v>138</v>
      </c>
      <c r="C54" s="42" t="s">
        <v>62</v>
      </c>
    </row>
    <row r="55" spans="2:4" s="19" customFormat="1">
      <c r="B55" s="19" t="s">
        <v>139</v>
      </c>
      <c r="C55" s="50" t="s">
        <v>66</v>
      </c>
      <c r="D55" s="50"/>
    </row>
    <row r="56" spans="2:4" s="19" customFormat="1">
      <c r="B56" s="19" t="s">
        <v>140</v>
      </c>
      <c r="C56" s="50" t="s">
        <v>141</v>
      </c>
      <c r="D56" s="50"/>
    </row>
    <row r="57" spans="2:4" s="19" customFormat="1">
      <c r="B57" s="19" t="s">
        <v>142</v>
      </c>
      <c r="C57" s="50" t="s">
        <v>143</v>
      </c>
      <c r="D57" s="50"/>
    </row>
    <row r="58" spans="2:4" s="19" customFormat="1">
      <c r="B58" s="19" t="s">
        <v>144</v>
      </c>
      <c r="C58" s="50" t="s">
        <v>145</v>
      </c>
      <c r="D58" s="50"/>
    </row>
    <row r="59" spans="2:4" s="19" customFormat="1">
      <c r="B59" s="19" t="s">
        <v>146</v>
      </c>
      <c r="C59" s="50" t="s">
        <v>147</v>
      </c>
      <c r="D59" s="50"/>
    </row>
    <row r="60" spans="2:4" s="19" customFormat="1">
      <c r="B60" s="19" t="s">
        <v>148</v>
      </c>
      <c r="C60" s="50" t="s">
        <v>149</v>
      </c>
      <c r="D60" s="50"/>
    </row>
    <row r="61" spans="2:4" s="19" customFormat="1">
      <c r="B61" s="19" t="s">
        <v>150</v>
      </c>
      <c r="C61" s="50" t="s">
        <v>151</v>
      </c>
      <c r="D61" s="50"/>
    </row>
    <row r="62" spans="2:4" s="19" customFormat="1">
      <c r="B62" s="19" t="s">
        <v>152</v>
      </c>
      <c r="C62" s="50" t="s">
        <v>153</v>
      </c>
      <c r="D62" s="50"/>
    </row>
    <row r="63" spans="2:4" s="19" customFormat="1">
      <c r="B63" s="19" t="s">
        <v>154</v>
      </c>
      <c r="C63" s="50" t="s">
        <v>155</v>
      </c>
      <c r="D63" s="50"/>
    </row>
    <row r="64" spans="2:4" s="19" customFormat="1">
      <c r="B64" s="19" t="s">
        <v>156</v>
      </c>
      <c r="C64" s="50" t="s">
        <v>157</v>
      </c>
      <c r="D64" s="50"/>
    </row>
    <row r="65" spans="2:4" s="19" customFormat="1">
      <c r="B65" s="19" t="s">
        <v>158</v>
      </c>
      <c r="C65" s="50" t="s">
        <v>159</v>
      </c>
      <c r="D65" s="50"/>
    </row>
    <row r="66" spans="2:4" s="19" customFormat="1">
      <c r="B66" s="19" t="s">
        <v>160</v>
      </c>
      <c r="C66" s="50" t="s">
        <v>161</v>
      </c>
      <c r="D66" s="50"/>
    </row>
    <row r="67" spans="2:4" s="19" customFormat="1">
      <c r="B67" s="19" t="s">
        <v>162</v>
      </c>
      <c r="C67" s="50" t="s">
        <v>163</v>
      </c>
      <c r="D67" s="50"/>
    </row>
    <row r="68" spans="2:4" s="19" customFormat="1">
      <c r="B68" s="19" t="s">
        <v>164</v>
      </c>
      <c r="C68" s="50" t="s">
        <v>165</v>
      </c>
      <c r="D68" s="50"/>
    </row>
    <row r="69" spans="2:4">
      <c r="C69" s="42"/>
    </row>
    <row r="70" spans="2:4">
      <c r="B70" t="s">
        <v>166</v>
      </c>
    </row>
    <row r="71" spans="2:4">
      <c r="B71" s="43"/>
    </row>
    <row r="72" spans="2:4">
      <c r="B72" s="43" t="s">
        <v>167</v>
      </c>
      <c r="C72" t="s">
        <v>168</v>
      </c>
    </row>
    <row r="73" spans="2:4">
      <c r="B73" s="43"/>
    </row>
    <row r="74" spans="2:4">
      <c r="B74" s="43"/>
    </row>
    <row r="75" spans="2:4">
      <c r="B75" s="43"/>
    </row>
    <row r="76" spans="2:4">
      <c r="B76" s="43"/>
    </row>
    <row r="77" spans="2:4">
      <c r="B77" s="43"/>
    </row>
    <row r="78" spans="2:4">
      <c r="B78" s="43"/>
    </row>
    <row r="79" spans="2:4">
      <c r="B79" s="43"/>
    </row>
  </sheetData>
  <sheetProtection password="DC4C" sheet="1" objects="1" scenarios="1" selectLockedCells="1" selectUn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K37"/>
  <sheetViews>
    <sheetView topLeftCell="L13" workbookViewId="0">
      <selection activeCell="N14" sqref="N14"/>
    </sheetView>
  </sheetViews>
  <sheetFormatPr defaultColWidth="8.85546875" defaultRowHeight="15"/>
  <cols>
    <col min="1" max="1" width="2.85546875" style="1" hidden="1" customWidth="1"/>
    <col min="2" max="2" width="36" hidden="1" customWidth="1"/>
    <col min="3" max="3" width="10" hidden="1" customWidth="1"/>
    <col min="4" max="4" width="9.7109375" hidden="1" customWidth="1"/>
    <col min="5" max="5" width="10.42578125" hidden="1" customWidth="1"/>
    <col min="6" max="6" width="9.7109375" hidden="1" customWidth="1"/>
    <col min="7" max="7" width="10.28515625" hidden="1" customWidth="1"/>
    <col min="8" max="8" width="16" hidden="1" customWidth="1"/>
    <col min="9" max="9" width="27.28515625" hidden="1" customWidth="1"/>
    <col min="10" max="10" width="0" hidden="1" customWidth="1"/>
    <col min="11" max="11" width="20.140625" hidden="1" customWidth="1"/>
  </cols>
  <sheetData>
    <row r="1" spans="1:11">
      <c r="B1" s="2"/>
      <c r="C1" s="4"/>
      <c r="E1" s="4"/>
      <c r="F1" s="4"/>
      <c r="G1" s="4"/>
      <c r="H1" s="4"/>
    </row>
    <row r="2" spans="1:11">
      <c r="B2" s="2"/>
      <c r="C2" s="103"/>
      <c r="D2" s="103"/>
      <c r="E2" s="103"/>
      <c r="F2" s="5"/>
      <c r="G2" s="5"/>
      <c r="H2" s="5"/>
      <c r="I2" s="18"/>
      <c r="J2" s="17"/>
      <c r="K2" s="17"/>
    </row>
    <row r="3" spans="1:11">
      <c r="B3" s="3"/>
      <c r="C3" s="104"/>
      <c r="D3" s="104"/>
      <c r="E3" s="104"/>
      <c r="F3" s="6"/>
      <c r="G3" s="6"/>
      <c r="H3" s="19"/>
      <c r="I3" s="22"/>
      <c r="J3" s="23"/>
      <c r="K3" s="23"/>
    </row>
    <row r="4" spans="1:11">
      <c r="B4" s="25" t="s">
        <v>31</v>
      </c>
      <c r="C4" s="32"/>
      <c r="D4" s="90" t="s">
        <v>35</v>
      </c>
      <c r="E4" s="90"/>
      <c r="F4" s="90"/>
      <c r="G4" s="90"/>
      <c r="H4" s="21"/>
      <c r="I4" s="24"/>
      <c r="J4" s="33"/>
      <c r="K4" s="25"/>
    </row>
    <row r="5" spans="1:11">
      <c r="B5" s="27" t="s">
        <v>32</v>
      </c>
      <c r="C5" s="32"/>
      <c r="D5" s="105" t="s">
        <v>36</v>
      </c>
      <c r="E5" s="105"/>
      <c r="F5" s="105"/>
      <c r="G5" s="83"/>
      <c r="H5" s="21"/>
      <c r="I5" s="26"/>
      <c r="J5" s="33"/>
      <c r="K5" s="27"/>
    </row>
    <row r="6" spans="1:11" ht="21">
      <c r="B6" s="27" t="s">
        <v>33</v>
      </c>
      <c r="C6" s="32"/>
      <c r="D6" s="105" t="s">
        <v>37</v>
      </c>
      <c r="E6" s="105"/>
      <c r="F6" s="105"/>
      <c r="G6" s="83"/>
      <c r="H6" s="21"/>
      <c r="I6" s="26"/>
      <c r="J6" s="33"/>
      <c r="K6" s="27"/>
    </row>
    <row r="7" spans="1:11" ht="30">
      <c r="B7" s="29" t="s">
        <v>34</v>
      </c>
      <c r="C7" s="32"/>
      <c r="D7" s="106" t="s">
        <v>38</v>
      </c>
      <c r="E7" s="106"/>
      <c r="F7" s="106"/>
      <c r="G7" s="95"/>
      <c r="H7" s="21"/>
      <c r="I7" s="28"/>
      <c r="J7" s="33"/>
      <c r="K7" s="29"/>
    </row>
    <row r="8" spans="1:11">
      <c r="B8" s="40"/>
      <c r="H8" s="21"/>
      <c r="I8" s="30"/>
      <c r="J8" s="33"/>
      <c r="K8" s="27" t="s">
        <v>39</v>
      </c>
    </row>
    <row r="9" spans="1:11">
      <c r="B9" s="12" t="s">
        <v>26</v>
      </c>
      <c r="C9" s="12"/>
      <c r="D9" s="12"/>
      <c r="E9" s="12"/>
      <c r="F9" s="12"/>
      <c r="G9" s="12"/>
      <c r="H9" s="20"/>
      <c r="I9" s="31"/>
      <c r="J9" s="33"/>
      <c r="K9" s="32"/>
    </row>
    <row r="10" spans="1:11">
      <c r="I10" s="32"/>
      <c r="J10" s="33"/>
      <c r="K10" s="32"/>
    </row>
    <row r="11" spans="1:11" ht="24" customHeight="1">
      <c r="A11" s="7" t="s">
        <v>0</v>
      </c>
      <c r="B11" s="39" t="s">
        <v>3</v>
      </c>
      <c r="C11" s="39" t="s">
        <v>19</v>
      </c>
      <c r="D11" s="93" t="s">
        <v>4</v>
      </c>
      <c r="E11" s="93"/>
      <c r="F11" s="93"/>
      <c r="G11" s="93"/>
      <c r="H11" s="93"/>
      <c r="I11" s="32"/>
      <c r="J11" s="33"/>
      <c r="K11" s="32"/>
    </row>
    <row r="12" spans="1:11" ht="24" customHeight="1">
      <c r="A12" s="41">
        <v>1</v>
      </c>
      <c r="B12" s="13" t="s">
        <v>5</v>
      </c>
      <c r="C12" s="14" t="s">
        <v>1</v>
      </c>
      <c r="D12" s="102" t="s">
        <v>27</v>
      </c>
      <c r="E12" s="102"/>
      <c r="F12" s="102"/>
      <c r="G12" s="102"/>
      <c r="H12" s="102"/>
      <c r="I12" s="19"/>
    </row>
    <row r="13" spans="1:11" ht="24" customHeight="1">
      <c r="A13" s="41">
        <v>2</v>
      </c>
      <c r="B13" s="13" t="s">
        <v>6</v>
      </c>
      <c r="C13" s="14" t="s">
        <v>1</v>
      </c>
      <c r="D13" s="107"/>
      <c r="E13" s="108"/>
      <c r="F13" s="108"/>
      <c r="G13" s="108"/>
      <c r="H13" s="109"/>
    </row>
    <row r="14" spans="1:11" ht="24" customHeight="1">
      <c r="A14" s="41">
        <v>3</v>
      </c>
      <c r="B14" s="13" t="s">
        <v>29</v>
      </c>
      <c r="C14" s="14" t="s">
        <v>1</v>
      </c>
      <c r="D14" s="110"/>
      <c r="E14" s="110"/>
      <c r="F14" s="111"/>
      <c r="G14" s="112"/>
      <c r="H14" s="11"/>
    </row>
    <row r="15" spans="1:11" ht="24" customHeight="1">
      <c r="A15" s="41">
        <v>4</v>
      </c>
      <c r="B15" s="13" t="s">
        <v>7</v>
      </c>
      <c r="C15" s="14" t="s">
        <v>20</v>
      </c>
      <c r="D15" s="102">
        <v>100</v>
      </c>
      <c r="E15" s="102"/>
      <c r="F15" s="102"/>
      <c r="G15" s="102"/>
      <c r="H15" s="102"/>
    </row>
    <row r="16" spans="1:11" ht="24" customHeight="1">
      <c r="A16" s="41">
        <v>5</v>
      </c>
      <c r="B16" s="13" t="s">
        <v>8</v>
      </c>
      <c r="C16" s="14" t="s">
        <v>9</v>
      </c>
      <c r="D16" s="110"/>
      <c r="E16" s="110"/>
      <c r="F16" s="111"/>
      <c r="G16" s="112"/>
      <c r="H16" s="113"/>
    </row>
    <row r="17" spans="1:8">
      <c r="A17" s="114">
        <v>6</v>
      </c>
      <c r="B17" s="116" t="s">
        <v>28</v>
      </c>
      <c r="C17" s="118" t="s">
        <v>10</v>
      </c>
      <c r="D17" s="11"/>
      <c r="E17" s="11"/>
      <c r="F17" s="11"/>
      <c r="G17" s="11"/>
      <c r="H17" s="11"/>
    </row>
    <row r="18" spans="1:8">
      <c r="A18" s="115"/>
      <c r="B18" s="117"/>
      <c r="C18" s="119"/>
      <c r="D18" s="11"/>
      <c r="E18" s="11"/>
      <c r="F18" s="11"/>
      <c r="G18" s="110"/>
      <c r="H18" s="110"/>
    </row>
    <row r="19" spans="1:8">
      <c r="A19" s="41">
        <v>7</v>
      </c>
      <c r="B19" s="13" t="s">
        <v>11</v>
      </c>
      <c r="C19" s="14" t="s">
        <v>10</v>
      </c>
      <c r="D19" s="111"/>
      <c r="E19" s="113"/>
      <c r="F19" s="120"/>
      <c r="G19" s="121"/>
      <c r="H19" s="10"/>
    </row>
    <row r="20" spans="1:8">
      <c r="A20" s="41">
        <v>8</v>
      </c>
      <c r="B20" s="13" t="s">
        <v>12</v>
      </c>
      <c r="C20" s="14" t="s">
        <v>2</v>
      </c>
      <c r="D20" s="34"/>
      <c r="E20" s="35"/>
      <c r="F20" s="111"/>
      <c r="G20" s="112"/>
      <c r="H20" s="113"/>
    </row>
    <row r="21" spans="1:8">
      <c r="A21" s="114">
        <v>9</v>
      </c>
      <c r="B21" s="116" t="s">
        <v>30</v>
      </c>
      <c r="C21" s="118" t="s">
        <v>1</v>
      </c>
      <c r="D21" s="11"/>
      <c r="E21" s="11"/>
      <c r="F21" s="10"/>
      <c r="G21" s="10"/>
      <c r="H21" s="10"/>
    </row>
    <row r="22" spans="1:8">
      <c r="A22" s="115"/>
      <c r="B22" s="117"/>
      <c r="C22" s="119"/>
      <c r="D22" s="11"/>
      <c r="E22" s="11"/>
      <c r="F22" s="122"/>
      <c r="G22" s="122"/>
      <c r="H22" s="122"/>
    </row>
    <row r="23" spans="1:8">
      <c r="A23" s="41">
        <v>10</v>
      </c>
      <c r="B23" s="13" t="s">
        <v>13</v>
      </c>
      <c r="C23" s="14" t="s">
        <v>14</v>
      </c>
      <c r="D23" s="110"/>
      <c r="E23" s="110"/>
      <c r="F23" s="111"/>
      <c r="G23" s="112"/>
      <c r="H23" s="113"/>
    </row>
    <row r="24" spans="1:8">
      <c r="A24" s="36">
        <v>11</v>
      </c>
      <c r="B24" s="38" t="s">
        <v>15</v>
      </c>
      <c r="C24" s="37" t="s">
        <v>1</v>
      </c>
      <c r="D24" s="111"/>
      <c r="E24" s="113"/>
      <c r="F24" s="111"/>
      <c r="G24" s="113"/>
      <c r="H24" s="11"/>
    </row>
    <row r="25" spans="1:8" ht="24" customHeight="1">
      <c r="A25" s="14">
        <v>12</v>
      </c>
      <c r="B25" s="13" t="s">
        <v>16</v>
      </c>
      <c r="C25" s="14" t="s">
        <v>1</v>
      </c>
      <c r="D25" s="110"/>
      <c r="E25" s="110"/>
      <c r="F25" s="110"/>
      <c r="G25" s="110"/>
      <c r="H25" s="110"/>
    </row>
    <row r="26" spans="1:8" ht="21.95" customHeight="1">
      <c r="A26" s="41">
        <v>13</v>
      </c>
      <c r="B26" s="13" t="s">
        <v>17</v>
      </c>
      <c r="C26" s="14" t="s">
        <v>1</v>
      </c>
      <c r="D26" s="110"/>
      <c r="E26" s="110"/>
      <c r="F26" s="111"/>
      <c r="G26" s="112"/>
      <c r="H26" s="113"/>
    </row>
    <row r="27" spans="1:8" ht="18.95" customHeight="1">
      <c r="A27" s="41">
        <v>14</v>
      </c>
      <c r="B27" s="15" t="s">
        <v>18</v>
      </c>
      <c r="C27" s="16" t="s">
        <v>1</v>
      </c>
      <c r="D27" s="111"/>
      <c r="E27" s="113"/>
      <c r="F27" s="111"/>
      <c r="G27" s="112"/>
      <c r="H27" s="113"/>
    </row>
    <row r="28" spans="1:8">
      <c r="A28" s="124" t="s">
        <v>25</v>
      </c>
      <c r="B28" s="123"/>
      <c r="C28" s="123"/>
      <c r="D28" s="123"/>
      <c r="E28" s="123"/>
      <c r="F28" s="123"/>
      <c r="G28" s="123"/>
      <c r="H28" s="123"/>
    </row>
    <row r="29" spans="1:8">
      <c r="A29" s="123"/>
      <c r="B29" s="123"/>
      <c r="C29" s="123"/>
      <c r="D29" s="123"/>
      <c r="E29" s="123"/>
      <c r="F29" s="123"/>
      <c r="G29" s="123"/>
      <c r="H29" s="123"/>
    </row>
    <row r="30" spans="1:8">
      <c r="A30" s="123"/>
      <c r="B30" s="123"/>
      <c r="C30" s="123"/>
      <c r="D30" s="123"/>
      <c r="E30" s="123"/>
      <c r="F30" s="123"/>
      <c r="G30" s="123"/>
      <c r="H30" s="123"/>
    </row>
    <row r="31" spans="1:8">
      <c r="A31" s="123"/>
      <c r="B31" s="123"/>
      <c r="C31" s="123"/>
      <c r="D31" s="123"/>
      <c r="E31" s="123"/>
      <c r="F31" s="123"/>
      <c r="G31" s="123"/>
      <c r="H31" s="123"/>
    </row>
    <row r="32" spans="1:8">
      <c r="A32" s="123"/>
      <c r="B32" s="123"/>
      <c r="C32" s="123"/>
      <c r="D32" s="123"/>
      <c r="E32" s="123"/>
      <c r="F32" s="123"/>
      <c r="G32" s="123"/>
      <c r="H32" s="123"/>
    </row>
    <row r="33" spans="1:8">
      <c r="A33" s="123"/>
      <c r="B33" s="123"/>
      <c r="C33" s="123"/>
      <c r="D33" s="123"/>
      <c r="E33" s="123"/>
      <c r="F33" s="123"/>
      <c r="G33" s="123"/>
      <c r="H33" s="123"/>
    </row>
    <row r="34" spans="1:8">
      <c r="A34" s="123"/>
      <c r="B34" s="123"/>
      <c r="C34" s="123"/>
      <c r="D34" s="123"/>
      <c r="E34" s="123"/>
      <c r="F34" s="123"/>
      <c r="G34" s="123"/>
      <c r="H34" s="123"/>
    </row>
    <row r="35" spans="1:8">
      <c r="A35" s="123"/>
      <c r="B35" s="123"/>
      <c r="C35" s="123"/>
      <c r="D35" s="123"/>
      <c r="E35" s="123"/>
      <c r="F35" s="123"/>
      <c r="G35" s="123"/>
      <c r="H35" s="123"/>
    </row>
    <row r="36" spans="1:8">
      <c r="A36" s="8"/>
      <c r="B36" s="123" t="s">
        <v>22</v>
      </c>
      <c r="C36" s="123"/>
      <c r="D36" s="123"/>
      <c r="E36" s="123" t="s">
        <v>24</v>
      </c>
      <c r="F36" s="123"/>
      <c r="G36" s="123"/>
      <c r="H36" s="123"/>
    </row>
    <row r="37" spans="1:8">
      <c r="A37" s="9"/>
      <c r="B37" s="123" t="s">
        <v>23</v>
      </c>
      <c r="C37" s="123"/>
      <c r="D37" s="123"/>
      <c r="E37" s="123" t="s">
        <v>21</v>
      </c>
      <c r="F37" s="123"/>
      <c r="G37" s="123"/>
      <c r="H37" s="123"/>
    </row>
  </sheetData>
  <sheetProtection password="DC4C" sheet="1" objects="1" scenarios="1" selectLockedCells="1" selectUnlockedCells="1"/>
  <mergeCells count="40">
    <mergeCell ref="B37:D37"/>
    <mergeCell ref="E37:H37"/>
    <mergeCell ref="D26:E26"/>
    <mergeCell ref="F26:H26"/>
    <mergeCell ref="D27:E27"/>
    <mergeCell ref="F27:H27"/>
    <mergeCell ref="A28:H35"/>
    <mergeCell ref="B36:D36"/>
    <mergeCell ref="E36:H36"/>
    <mergeCell ref="D23:E23"/>
    <mergeCell ref="F23:H23"/>
    <mergeCell ref="D24:E24"/>
    <mergeCell ref="F24:G24"/>
    <mergeCell ref="D25:E25"/>
    <mergeCell ref="F25:H25"/>
    <mergeCell ref="D19:E19"/>
    <mergeCell ref="F19:G19"/>
    <mergeCell ref="F20:H20"/>
    <mergeCell ref="A21:A22"/>
    <mergeCell ref="B21:B22"/>
    <mergeCell ref="C21:C22"/>
    <mergeCell ref="F22:H22"/>
    <mergeCell ref="D16:E16"/>
    <mergeCell ref="F16:H16"/>
    <mergeCell ref="A17:A18"/>
    <mergeCell ref="B17:B18"/>
    <mergeCell ref="C17:C18"/>
    <mergeCell ref="G18:H18"/>
    <mergeCell ref="D15:H15"/>
    <mergeCell ref="C2:E2"/>
    <mergeCell ref="C3:E3"/>
    <mergeCell ref="D4:G4"/>
    <mergeCell ref="D5:G5"/>
    <mergeCell ref="D6:G6"/>
    <mergeCell ref="D7:G7"/>
    <mergeCell ref="D11:H11"/>
    <mergeCell ref="D12:H12"/>
    <mergeCell ref="D13:H13"/>
    <mergeCell ref="D14:E14"/>
    <mergeCell ref="F14:G14"/>
  </mergeCells>
  <hyperlinks>
    <hyperlink ref="B7" r:id="rId1" tooltip="tver@dkc.ru"/>
    <hyperlink ref="D7" r:id="rId2" tooltip="info@dkc.ru"/>
  </hyperlinks>
  <pageMargins left="0.75" right="0.75" top="1" bottom="1" header="0.5" footer="0.5"/>
  <drawing r:id="rId3"/>
  <legacyDrawing r:id="rId4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'Для инфы'!$A$3:$A$15</xm:f>
          </x14:formula1>
          <xm:sqref>D15:H15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63"/>
  <sheetViews>
    <sheetView topLeftCell="Z43" workbookViewId="0">
      <selection activeCell="A43" sqref="A1:Y1048576"/>
    </sheetView>
  </sheetViews>
  <sheetFormatPr defaultRowHeight="15"/>
  <cols>
    <col min="1" max="25" width="0" hidden="1" customWidth="1"/>
  </cols>
  <sheetData>
    <row r="1" spans="1:2">
      <c r="A1" t="s">
        <v>68</v>
      </c>
      <c r="B1" t="s">
        <v>69</v>
      </c>
    </row>
    <row r="2" spans="1:2">
      <c r="A2" t="s">
        <v>71</v>
      </c>
      <c r="B2" t="s">
        <v>72</v>
      </c>
    </row>
    <row r="3" spans="1:2">
      <c r="A3" t="s">
        <v>73</v>
      </c>
      <c r="B3" t="s">
        <v>74</v>
      </c>
    </row>
    <row r="4" spans="1:2">
      <c r="A4" t="s">
        <v>75</v>
      </c>
      <c r="B4" t="s">
        <v>76</v>
      </c>
    </row>
    <row r="5" spans="1:2">
      <c r="A5" t="s">
        <v>78</v>
      </c>
      <c r="B5" t="s">
        <v>80</v>
      </c>
    </row>
    <row r="6" spans="1:2">
      <c r="A6" t="s">
        <v>81</v>
      </c>
      <c r="B6" t="s">
        <v>83</v>
      </c>
    </row>
    <row r="7" spans="1:2">
      <c r="A7" s="52" t="s">
        <v>87</v>
      </c>
      <c r="B7" s="42" t="s">
        <v>88</v>
      </c>
    </row>
    <row r="8" spans="1:2">
      <c r="A8" s="52" t="s">
        <v>89</v>
      </c>
      <c r="B8" s="42" t="s">
        <v>90</v>
      </c>
    </row>
    <row r="9" spans="1:2">
      <c r="A9" s="52" t="s">
        <v>91</v>
      </c>
      <c r="B9" s="42" t="s">
        <v>92</v>
      </c>
    </row>
    <row r="10" spans="1:2">
      <c r="A10" s="52" t="s">
        <v>93</v>
      </c>
      <c r="B10" s="42" t="s">
        <v>94</v>
      </c>
    </row>
    <row r="11" spans="1:2">
      <c r="A11" s="52" t="s">
        <v>95</v>
      </c>
      <c r="B11" s="42" t="s">
        <v>96</v>
      </c>
    </row>
    <row r="12" spans="1:2">
      <c r="A12" s="52" t="s">
        <v>97</v>
      </c>
      <c r="B12" s="42" t="s">
        <v>98</v>
      </c>
    </row>
    <row r="13" spans="1:2">
      <c r="A13" s="52" t="s">
        <v>99</v>
      </c>
      <c r="B13" s="42" t="s">
        <v>100</v>
      </c>
    </row>
    <row r="14" spans="1:2">
      <c r="A14" s="52" t="s">
        <v>101</v>
      </c>
      <c r="B14" s="42" t="s">
        <v>102</v>
      </c>
    </row>
    <row r="15" spans="1:2">
      <c r="A15" s="52" t="s">
        <v>103</v>
      </c>
      <c r="B15" s="42" t="s">
        <v>104</v>
      </c>
    </row>
    <row r="16" spans="1:2">
      <c r="A16" s="52" t="s">
        <v>105</v>
      </c>
      <c r="B16" s="42" t="s">
        <v>106</v>
      </c>
    </row>
    <row r="17" spans="1:2">
      <c r="A17" s="52" t="s">
        <v>107</v>
      </c>
      <c r="B17" s="42" t="s">
        <v>108</v>
      </c>
    </row>
    <row r="18" spans="1:2">
      <c r="A18" s="52" t="s">
        <v>109</v>
      </c>
      <c r="B18" s="42" t="s">
        <v>110</v>
      </c>
    </row>
    <row r="19" spans="1:2">
      <c r="A19" t="s">
        <v>78</v>
      </c>
      <c r="B19" s="49" t="s">
        <v>44</v>
      </c>
    </row>
    <row r="20" spans="1:2">
      <c r="A20" t="s">
        <v>113</v>
      </c>
      <c r="B20" s="49" t="s">
        <v>43</v>
      </c>
    </row>
    <row r="21" spans="1:2">
      <c r="A21" t="s">
        <v>81</v>
      </c>
      <c r="B21" s="49" t="s">
        <v>46</v>
      </c>
    </row>
    <row r="22" spans="1:2">
      <c r="A22" t="s">
        <v>71</v>
      </c>
      <c r="B22" s="49" t="s">
        <v>45</v>
      </c>
    </row>
    <row r="23" spans="1:2">
      <c r="A23" t="s">
        <v>117</v>
      </c>
      <c r="B23" s="49" t="s">
        <v>47</v>
      </c>
    </row>
    <row r="24" spans="1:2">
      <c r="A24" t="s">
        <v>119</v>
      </c>
      <c r="B24" s="49" t="s">
        <v>48</v>
      </c>
    </row>
    <row r="25" spans="1:2">
      <c r="A25" t="s">
        <v>121</v>
      </c>
      <c r="B25" s="49" t="s">
        <v>51</v>
      </c>
    </row>
    <row r="26" spans="1:2">
      <c r="A26" t="s">
        <v>123</v>
      </c>
      <c r="B26" s="49" t="s">
        <v>50</v>
      </c>
    </row>
    <row r="27" spans="1:2">
      <c r="A27" t="s">
        <v>125</v>
      </c>
      <c r="B27" s="49" t="s">
        <v>49</v>
      </c>
    </row>
    <row r="28" spans="1:2">
      <c r="A28" t="s">
        <v>128</v>
      </c>
      <c r="B28" s="42" t="s">
        <v>52</v>
      </c>
    </row>
    <row r="29" spans="1:2">
      <c r="A29" t="s">
        <v>129</v>
      </c>
      <c r="B29" s="42" t="s">
        <v>53</v>
      </c>
    </row>
    <row r="30" spans="1:2">
      <c r="A30" t="s">
        <v>130</v>
      </c>
      <c r="B30" s="42" t="s">
        <v>54</v>
      </c>
    </row>
    <row r="31" spans="1:2">
      <c r="A31" t="s">
        <v>131</v>
      </c>
      <c r="B31" s="42" t="s">
        <v>55</v>
      </c>
    </row>
    <row r="32" spans="1:2">
      <c r="A32" t="s">
        <v>132</v>
      </c>
      <c r="B32" s="42" t="s">
        <v>56</v>
      </c>
    </row>
    <row r="33" spans="1:2">
      <c r="A33" t="s">
        <v>133</v>
      </c>
      <c r="B33" s="42" t="s">
        <v>57</v>
      </c>
    </row>
    <row r="34" spans="1:2">
      <c r="A34" t="s">
        <v>134</v>
      </c>
      <c r="B34" s="42" t="s">
        <v>58</v>
      </c>
    </row>
    <row r="35" spans="1:2">
      <c r="A35" t="s">
        <v>136</v>
      </c>
      <c r="B35" s="53" t="s">
        <v>137</v>
      </c>
    </row>
    <row r="36" spans="1:2">
      <c r="A36" s="19" t="s">
        <v>139</v>
      </c>
      <c r="B36" s="54" t="s">
        <v>66</v>
      </c>
    </row>
    <row r="37" spans="1:2">
      <c r="A37" s="19" t="s">
        <v>140</v>
      </c>
      <c r="B37" s="54" t="s">
        <v>60</v>
      </c>
    </row>
    <row r="38" spans="1:2">
      <c r="A38" s="19" t="s">
        <v>142</v>
      </c>
      <c r="B38" s="54" t="s">
        <v>143</v>
      </c>
    </row>
    <row r="39" spans="1:2">
      <c r="A39" s="19" t="s">
        <v>144</v>
      </c>
      <c r="B39" s="54" t="s">
        <v>145</v>
      </c>
    </row>
    <row r="40" spans="1:2">
      <c r="A40" s="19" t="s">
        <v>186</v>
      </c>
      <c r="B40" s="54" t="s">
        <v>237</v>
      </c>
    </row>
    <row r="41" spans="1:2">
      <c r="A41" s="19" t="s">
        <v>187</v>
      </c>
      <c r="B41" s="54" t="s">
        <v>238</v>
      </c>
    </row>
    <row r="42" spans="1:2">
      <c r="A42" s="19" t="s">
        <v>188</v>
      </c>
      <c r="B42" s="54" t="s">
        <v>239</v>
      </c>
    </row>
    <row r="43" spans="1:2">
      <c r="A43" s="19" t="s">
        <v>189</v>
      </c>
      <c r="B43" s="54" t="s">
        <v>240</v>
      </c>
    </row>
    <row r="44" spans="1:2">
      <c r="A44" s="19" t="s">
        <v>190</v>
      </c>
      <c r="B44" s="54" t="s">
        <v>241</v>
      </c>
    </row>
    <row r="45" spans="1:2">
      <c r="A45" s="19" t="s">
        <v>197</v>
      </c>
      <c r="B45" s="54" t="s">
        <v>237</v>
      </c>
    </row>
    <row r="46" spans="1:2">
      <c r="A46" s="19" t="s">
        <v>198</v>
      </c>
      <c r="B46" s="54" t="s">
        <v>242</v>
      </c>
    </row>
    <row r="47" spans="1:2">
      <c r="A47" s="19" t="s">
        <v>201</v>
      </c>
      <c r="B47" s="54" t="s">
        <v>243</v>
      </c>
    </row>
    <row r="48" spans="1:2">
      <c r="A48" s="19" t="s">
        <v>214</v>
      </c>
      <c r="B48" s="54" t="s">
        <v>257</v>
      </c>
    </row>
    <row r="49" spans="1:2">
      <c r="A49" s="19" t="s">
        <v>203</v>
      </c>
      <c r="B49" s="54" t="s">
        <v>62</v>
      </c>
    </row>
    <row r="50" spans="1:2">
      <c r="A50" s="19" t="s">
        <v>146</v>
      </c>
      <c r="B50" s="54" t="s">
        <v>245</v>
      </c>
    </row>
    <row r="51" spans="1:2">
      <c r="A51" s="19" t="s">
        <v>148</v>
      </c>
      <c r="B51" s="54" t="s">
        <v>246</v>
      </c>
    </row>
    <row r="52" spans="1:2">
      <c r="A52" s="19" t="s">
        <v>150</v>
      </c>
      <c r="B52" s="54" t="s">
        <v>247</v>
      </c>
    </row>
    <row r="53" spans="1:2">
      <c r="A53" s="19" t="s">
        <v>152</v>
      </c>
      <c r="B53" s="54" t="s">
        <v>248</v>
      </c>
    </row>
    <row r="54" spans="1:2">
      <c r="A54" s="19" t="s">
        <v>204</v>
      </c>
      <c r="B54" s="54" t="s">
        <v>249</v>
      </c>
    </row>
    <row r="55" spans="1:2">
      <c r="A55" s="19" t="s">
        <v>205</v>
      </c>
      <c r="B55" s="54" t="s">
        <v>250</v>
      </c>
    </row>
    <row r="56" spans="1:2">
      <c r="A56" s="19" t="s">
        <v>206</v>
      </c>
      <c r="B56" s="54" t="s">
        <v>251</v>
      </c>
    </row>
    <row r="57" spans="1:2">
      <c r="A57" s="19" t="s">
        <v>207</v>
      </c>
      <c r="B57" s="54" t="s">
        <v>252</v>
      </c>
    </row>
    <row r="58" spans="1:2">
      <c r="A58" s="19" t="s">
        <v>208</v>
      </c>
      <c r="B58" s="54" t="s">
        <v>253</v>
      </c>
    </row>
    <row r="59" spans="1:2">
      <c r="A59" s="19" t="s">
        <v>209</v>
      </c>
      <c r="B59" s="54" t="s">
        <v>249</v>
      </c>
    </row>
    <row r="60" spans="1:2">
      <c r="A60" s="19" t="s">
        <v>210</v>
      </c>
      <c r="B60" s="54" t="s">
        <v>254</v>
      </c>
    </row>
    <row r="61" spans="1:2">
      <c r="A61" s="19" t="s">
        <v>211</v>
      </c>
      <c r="B61" s="54" t="s">
        <v>255</v>
      </c>
    </row>
    <row r="62" spans="1:2">
      <c r="A62" s="19" t="s">
        <v>222</v>
      </c>
      <c r="B62" s="54" t="s">
        <v>256</v>
      </c>
    </row>
    <row r="63" spans="1:2">
      <c r="A63" s="43" t="s">
        <v>167</v>
      </c>
      <c r="B63" t="s">
        <v>168</v>
      </c>
    </row>
  </sheetData>
  <sheetProtection password="DC4C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RUS</vt:lpstr>
      <vt:lpstr>Для инфы</vt:lpstr>
      <vt:lpstr>Лист1</vt:lpstr>
      <vt:lpstr>Лист2</vt:lpstr>
      <vt:lpstr>Лист4</vt:lpstr>
    </vt:vector>
  </TitlesOfParts>
  <Company>itc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svobodin_av</dc:creator>
  <cp:lastModifiedBy>dudina_ea</cp:lastModifiedBy>
  <cp:lastPrinted>2013-12-13T13:55:18Z</cp:lastPrinted>
  <dcterms:created xsi:type="dcterms:W3CDTF">2013-07-15T06:41:25Z</dcterms:created>
  <dcterms:modified xsi:type="dcterms:W3CDTF">2018-03-27T07:59:30Z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